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ursos Netzun\Excel Avanzado\Módulo 5\"/>
    </mc:Choice>
  </mc:AlternateContent>
  <bookViews>
    <workbookView xWindow="0" yWindow="0" windowWidth="19200" windowHeight="7815"/>
  </bookViews>
  <sheets>
    <sheet name="Ejercicio 1" sheetId="3" r:id="rId1"/>
    <sheet name="Ejercicio 2" sheetId="4" r:id="rId2"/>
    <sheet name="Ejercicio 3" sheetId="5" r:id="rId3"/>
    <sheet name="Ejercicio 4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0" i="5" l="1"/>
  <c r="R20" i="5" s="1"/>
  <c r="P20" i="5"/>
  <c r="O20" i="5"/>
  <c r="M20" i="5"/>
  <c r="N20" i="5" s="1"/>
  <c r="L20" i="5"/>
  <c r="K20" i="5"/>
  <c r="I20" i="5"/>
  <c r="J20" i="5" s="1"/>
  <c r="H20" i="5"/>
  <c r="G20" i="5"/>
  <c r="E20" i="5"/>
  <c r="F20" i="5" s="1"/>
  <c r="D20" i="5"/>
  <c r="C20" i="5"/>
  <c r="R19" i="5"/>
  <c r="N19" i="5"/>
  <c r="J19" i="5"/>
  <c r="F19" i="5"/>
  <c r="S19" i="5" s="1"/>
  <c r="S18" i="5"/>
  <c r="R18" i="5"/>
  <c r="N18" i="5"/>
  <c r="J18" i="5"/>
  <c r="F18" i="5"/>
  <c r="R17" i="5"/>
  <c r="N17" i="5"/>
  <c r="J17" i="5"/>
  <c r="F17" i="5"/>
  <c r="S17" i="5" s="1"/>
  <c r="Q16" i="5"/>
  <c r="R16" i="5" s="1"/>
  <c r="P16" i="5"/>
  <c r="O16" i="5"/>
  <c r="M16" i="5"/>
  <c r="N16" i="5" s="1"/>
  <c r="L16" i="5"/>
  <c r="K16" i="5"/>
  <c r="I16" i="5"/>
  <c r="J16" i="5" s="1"/>
  <c r="H16" i="5"/>
  <c r="G16" i="5"/>
  <c r="E16" i="5"/>
  <c r="F16" i="5" s="1"/>
  <c r="D16" i="5"/>
  <c r="C16" i="5"/>
  <c r="R15" i="5"/>
  <c r="S15" i="5" s="1"/>
  <c r="N15" i="5"/>
  <c r="F15" i="5"/>
  <c r="R14" i="5"/>
  <c r="N14" i="5"/>
  <c r="J14" i="5"/>
  <c r="F14" i="5"/>
  <c r="S14" i="5" s="1"/>
  <c r="S13" i="5"/>
  <c r="R13" i="5"/>
  <c r="N13" i="5"/>
  <c r="J13" i="5"/>
  <c r="F13" i="5"/>
  <c r="Q12" i="5"/>
  <c r="Q21" i="5" s="1"/>
  <c r="P12" i="5"/>
  <c r="P21" i="5" s="1"/>
  <c r="O12" i="5"/>
  <c r="O21" i="5" s="1"/>
  <c r="M12" i="5"/>
  <c r="M21" i="5" s="1"/>
  <c r="L12" i="5"/>
  <c r="L21" i="5" s="1"/>
  <c r="K12" i="5"/>
  <c r="K21" i="5" s="1"/>
  <c r="I12" i="5"/>
  <c r="I21" i="5" s="1"/>
  <c r="H12" i="5"/>
  <c r="H21" i="5" s="1"/>
  <c r="G12" i="5"/>
  <c r="G21" i="5" s="1"/>
  <c r="E12" i="5"/>
  <c r="E21" i="5" s="1"/>
  <c r="D12" i="5"/>
  <c r="D21" i="5" s="1"/>
  <c r="C12" i="5"/>
  <c r="C21" i="5" s="1"/>
  <c r="R11" i="5"/>
  <c r="N11" i="5"/>
  <c r="J11" i="5"/>
  <c r="F11" i="5"/>
  <c r="S11" i="5" s="1"/>
  <c r="R10" i="5"/>
  <c r="N10" i="5"/>
  <c r="J10" i="5"/>
  <c r="F10" i="5"/>
  <c r="S10" i="5" s="1"/>
  <c r="S9" i="5"/>
  <c r="R9" i="5"/>
  <c r="N9" i="5"/>
  <c r="J9" i="5"/>
  <c r="F9" i="5"/>
  <c r="R8" i="5"/>
  <c r="N8" i="5"/>
  <c r="J8" i="5"/>
  <c r="F8" i="5"/>
  <c r="S8" i="5" s="1"/>
  <c r="Q20" i="4"/>
  <c r="P20" i="4"/>
  <c r="R20" i="4" s="1"/>
  <c r="O20" i="4"/>
  <c r="M20" i="4"/>
  <c r="L20" i="4"/>
  <c r="N20" i="4" s="1"/>
  <c r="K20" i="4"/>
  <c r="I20" i="4"/>
  <c r="H20" i="4"/>
  <c r="J20" i="4" s="1"/>
  <c r="G20" i="4"/>
  <c r="E20" i="4"/>
  <c r="D20" i="4"/>
  <c r="F20" i="4" s="1"/>
  <c r="C20" i="4"/>
  <c r="R19" i="4"/>
  <c r="N19" i="4"/>
  <c r="J19" i="4"/>
  <c r="F19" i="4"/>
  <c r="S19" i="4" s="1"/>
  <c r="R18" i="4"/>
  <c r="N18" i="4"/>
  <c r="J18" i="4"/>
  <c r="F18" i="4"/>
  <c r="S18" i="4" s="1"/>
  <c r="R17" i="4"/>
  <c r="N17" i="4"/>
  <c r="J17" i="4"/>
  <c r="F17" i="4"/>
  <c r="S17" i="4" s="1"/>
  <c r="Q16" i="4"/>
  <c r="P16" i="4"/>
  <c r="R16" i="4" s="1"/>
  <c r="O16" i="4"/>
  <c r="M16" i="4"/>
  <c r="L16" i="4"/>
  <c r="N16" i="4" s="1"/>
  <c r="K16" i="4"/>
  <c r="I16" i="4"/>
  <c r="H16" i="4"/>
  <c r="J16" i="4" s="1"/>
  <c r="G16" i="4"/>
  <c r="E16" i="4"/>
  <c r="D16" i="4"/>
  <c r="F16" i="4" s="1"/>
  <c r="C16" i="4"/>
  <c r="R15" i="4"/>
  <c r="N15" i="4"/>
  <c r="S15" i="4" s="1"/>
  <c r="F15" i="4"/>
  <c r="R14" i="4"/>
  <c r="N14" i="4"/>
  <c r="J14" i="4"/>
  <c r="F14" i="4"/>
  <c r="S14" i="4" s="1"/>
  <c r="R13" i="4"/>
  <c r="N13" i="4"/>
  <c r="J13" i="4"/>
  <c r="F13" i="4"/>
  <c r="S13" i="4" s="1"/>
  <c r="Q12" i="4"/>
  <c r="Q21" i="4" s="1"/>
  <c r="P12" i="4"/>
  <c r="P21" i="4" s="1"/>
  <c r="O12" i="4"/>
  <c r="O21" i="4" s="1"/>
  <c r="M12" i="4"/>
  <c r="M21" i="4" s="1"/>
  <c r="L12" i="4"/>
  <c r="L21" i="4" s="1"/>
  <c r="K12" i="4"/>
  <c r="K21" i="4" s="1"/>
  <c r="I12" i="4"/>
  <c r="I21" i="4" s="1"/>
  <c r="H12" i="4"/>
  <c r="H21" i="4" s="1"/>
  <c r="G12" i="4"/>
  <c r="G21" i="4" s="1"/>
  <c r="E12" i="4"/>
  <c r="E21" i="4" s="1"/>
  <c r="D12" i="4"/>
  <c r="D21" i="4" s="1"/>
  <c r="C12" i="4"/>
  <c r="C21" i="4" s="1"/>
  <c r="R11" i="4"/>
  <c r="N11" i="4"/>
  <c r="J11" i="4"/>
  <c r="F11" i="4"/>
  <c r="S11" i="4" s="1"/>
  <c r="R10" i="4"/>
  <c r="N10" i="4"/>
  <c r="J10" i="4"/>
  <c r="F10" i="4"/>
  <c r="S10" i="4" s="1"/>
  <c r="R9" i="4"/>
  <c r="N9" i="4"/>
  <c r="J9" i="4"/>
  <c r="F9" i="4"/>
  <c r="S9" i="4" s="1"/>
  <c r="R8" i="4"/>
  <c r="N8" i="4"/>
  <c r="J8" i="4"/>
  <c r="F8" i="4"/>
  <c r="S8" i="4" s="1"/>
  <c r="S20" i="5" l="1"/>
  <c r="S16" i="5"/>
  <c r="F12" i="5"/>
  <c r="J12" i="5"/>
  <c r="J21" i="5" s="1"/>
  <c r="N12" i="5"/>
  <c r="N21" i="5" s="1"/>
  <c r="R12" i="5"/>
  <c r="R21" i="5" s="1"/>
  <c r="S16" i="4"/>
  <c r="S20" i="4"/>
  <c r="F12" i="4"/>
  <c r="J12" i="4"/>
  <c r="J21" i="4" s="1"/>
  <c r="N12" i="4"/>
  <c r="N21" i="4" s="1"/>
  <c r="R12" i="4"/>
  <c r="R21" i="4" s="1"/>
  <c r="Q20" i="3"/>
  <c r="P20" i="3"/>
  <c r="O20" i="3"/>
  <c r="M20" i="3"/>
  <c r="L20" i="3"/>
  <c r="K20" i="3"/>
  <c r="I20" i="3"/>
  <c r="H20" i="3"/>
  <c r="G20" i="3"/>
  <c r="E20" i="3"/>
  <c r="D20" i="3"/>
  <c r="C20" i="3"/>
  <c r="R19" i="3"/>
  <c r="N19" i="3"/>
  <c r="J19" i="3"/>
  <c r="F19" i="3"/>
  <c r="R18" i="3"/>
  <c r="N18" i="3"/>
  <c r="J18" i="3"/>
  <c r="F18" i="3"/>
  <c r="R17" i="3"/>
  <c r="N17" i="3"/>
  <c r="J17" i="3"/>
  <c r="F17" i="3"/>
  <c r="Q16" i="3"/>
  <c r="P16" i="3"/>
  <c r="O16" i="3"/>
  <c r="M16" i="3"/>
  <c r="L16" i="3"/>
  <c r="K16" i="3"/>
  <c r="I16" i="3"/>
  <c r="H16" i="3"/>
  <c r="G16" i="3"/>
  <c r="E16" i="3"/>
  <c r="D16" i="3"/>
  <c r="C16" i="3"/>
  <c r="R15" i="3"/>
  <c r="N15" i="3"/>
  <c r="F15" i="3"/>
  <c r="R14" i="3"/>
  <c r="N14" i="3"/>
  <c r="J14" i="3"/>
  <c r="F14" i="3"/>
  <c r="R13" i="3"/>
  <c r="N13" i="3"/>
  <c r="J13" i="3"/>
  <c r="F13" i="3"/>
  <c r="Q12" i="3"/>
  <c r="P12" i="3"/>
  <c r="O12" i="3"/>
  <c r="M12" i="3"/>
  <c r="L12" i="3"/>
  <c r="K12" i="3"/>
  <c r="I12" i="3"/>
  <c r="H12" i="3"/>
  <c r="G12" i="3"/>
  <c r="E12" i="3"/>
  <c r="D12" i="3"/>
  <c r="C12" i="3"/>
  <c r="R11" i="3"/>
  <c r="N11" i="3"/>
  <c r="J11" i="3"/>
  <c r="F11" i="3"/>
  <c r="R10" i="3"/>
  <c r="N10" i="3"/>
  <c r="J10" i="3"/>
  <c r="F10" i="3"/>
  <c r="R9" i="3"/>
  <c r="N9" i="3"/>
  <c r="J9" i="3"/>
  <c r="F9" i="3"/>
  <c r="R8" i="3"/>
  <c r="N8" i="3"/>
  <c r="J8" i="3"/>
  <c r="F8" i="3"/>
  <c r="S12" i="5" l="1"/>
  <c r="S21" i="5" s="1"/>
  <c r="F21" i="5"/>
  <c r="S12" i="4"/>
  <c r="S21" i="4" s="1"/>
  <c r="F21" i="4"/>
  <c r="D21" i="3"/>
  <c r="O21" i="3"/>
  <c r="I21" i="3"/>
  <c r="C21" i="3"/>
  <c r="H21" i="3"/>
  <c r="M21" i="3"/>
  <c r="N16" i="3"/>
  <c r="N20" i="3"/>
  <c r="N12" i="3"/>
  <c r="J16" i="3"/>
  <c r="J20" i="3"/>
  <c r="G21" i="3"/>
  <c r="L21" i="3"/>
  <c r="Q21" i="3"/>
  <c r="P21" i="3"/>
  <c r="E21" i="3"/>
  <c r="F12" i="3"/>
  <c r="J12" i="3"/>
  <c r="R12" i="3"/>
  <c r="F16" i="3"/>
  <c r="S17" i="3"/>
  <c r="S18" i="3"/>
  <c r="S19" i="3"/>
  <c r="F20" i="3"/>
  <c r="F21" i="3" s="1"/>
  <c r="S8" i="3"/>
  <c r="S9" i="3"/>
  <c r="S10" i="3"/>
  <c r="S11" i="3"/>
  <c r="K21" i="3"/>
  <c r="S13" i="3"/>
  <c r="S14" i="3"/>
  <c r="S15" i="3"/>
  <c r="R16" i="3"/>
  <c r="R20" i="3"/>
  <c r="N21" i="3" l="1"/>
  <c r="J21" i="3"/>
  <c r="R21" i="3"/>
  <c r="S12" i="3"/>
  <c r="S20" i="3"/>
  <c r="S16" i="3"/>
  <c r="S21" i="3" l="1"/>
</calcChain>
</file>

<file path=xl/sharedStrings.xml><?xml version="1.0" encoding="utf-8"?>
<sst xmlns="http://schemas.openxmlformats.org/spreadsheetml/2006/main" count="111" uniqueCount="36">
  <si>
    <t>Ciudad</t>
  </si>
  <si>
    <t>Brasil</t>
  </si>
  <si>
    <t>Río de Janeiro</t>
  </si>
  <si>
    <t>Resende</t>
  </si>
  <si>
    <t>España</t>
  </si>
  <si>
    <t>Madrid</t>
  </si>
  <si>
    <t>Perú</t>
  </si>
  <si>
    <t>Arequipa</t>
  </si>
  <si>
    <t>Sao Paulo</t>
  </si>
  <si>
    <t>Sevilla</t>
  </si>
  <si>
    <t>Cusco</t>
  </si>
  <si>
    <t>Lima</t>
  </si>
  <si>
    <t>Barcelona</t>
  </si>
  <si>
    <t>Campinas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</si>
  <si>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</si>
  <si>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</si>
  <si>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</si>
  <si>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</si>
  <si>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</si>
  <si>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</si>
  <si>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</si>
  <si>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</si>
  <si>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</si>
  <si>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</si>
  <si>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</si>
  <si>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</si>
  <si>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INFORME ANUAL DE VENTAS</t>
  </si>
  <si>
    <t>Total Brasil</t>
  </si>
  <si>
    <t>Total España</t>
  </si>
  <si>
    <t>Total Perú</t>
  </si>
  <si>
    <t xml:space="preserve">Total </t>
  </si>
  <si>
    <t>.</t>
  </si>
  <si>
    <t>Trim 1</t>
  </si>
  <si>
    <t>Trim 2</t>
  </si>
  <si>
    <t>Trim 3</t>
  </si>
  <si>
    <t>Trim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</si>
</sst>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S/&quot;* #,##0.00_-;\-&quot;S/&quot;* #,##0.00_-;_-&quot;S/&quot;* &quot;-&quot;??_-;_-@_-"/>
    <numFmt numFmtId="164" formatCode="_ * #,##0.00_ ;_ * \-#,##0.00_ ;_ * &quot;-&quot;??_ ;_ @_ "/>
    <numFmt numFmtId="165" formatCode="_ * #,##0_ ;_ * \-#,##0_ ;_ * &quot;-&quot;??_ ;_ @_ "/>
  </numFmts>
  <fonts count="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4"/>
      <color theme="9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center"/>
    </xf>
    <xf numFmtId="0" fontId="5" fillId="4" borderId="1" xfId="0" applyFont="1" applyFill="1" applyBorder="1"/>
    <xf numFmtId="165" fontId="5" fillId="4" borderId="1" xfId="1" applyNumberFormat="1" applyFont="1" applyFill="1" applyBorder="1"/>
    <xf numFmtId="165" fontId="4" fillId="4" borderId="1" xfId="1" applyNumberFormat="1" applyFont="1" applyFill="1" applyBorder="1"/>
    <xf numFmtId="0" fontId="7" fillId="4" borderId="1" xfId="0" applyFont="1" applyFill="1" applyBorder="1"/>
    <xf numFmtId="44" fontId="0" fillId="0" borderId="1" xfId="2" applyFont="1" applyBorder="1"/>
    <xf numFmtId="44" fontId="5" fillId="4" borderId="1" xfId="2" applyFont="1" applyFill="1" applyBorder="1"/>
    <xf numFmtId="44" fontId="7" fillId="4" borderId="1" xfId="2" applyFont="1" applyFill="1" applyBorder="1"/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44" fontId="8" fillId="2" borderId="1" xfId="2" applyFont="1" applyFill="1" applyBorder="1"/>
    <xf numFmtId="44" fontId="8" fillId="4" borderId="1" xfId="2" applyFont="1" applyFill="1" applyBorder="1"/>
    <xf numFmtId="0" fontId="0" fillId="2" borderId="1" xfId="0" applyFill="1" applyBorder="1" applyAlignment="1">
      <alignment horizontal="center" vertical="center" textRotation="90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0</xdr:row>
      <xdr:rowOff>114301</xdr:rowOff>
    </xdr:from>
    <xdr:to>
      <xdr:col>11</xdr:col>
      <xdr:colOff>476249</xdr:colOff>
      <xdr:row>2</xdr:row>
      <xdr:rowOff>114301</xdr:rowOff>
    </xdr:to>
    <xdr:sp macro="" textlink="">
      <xdr:nvSpPr>
        <xdr:cNvPr id="2" name="CuadroTexto 1"/>
        <xdr:cNvSpPr txBox="1"/>
      </xdr:nvSpPr>
      <xdr:spPr>
        <a:xfrm>
          <a:off x="257174" y="114301"/>
          <a:ext cx="10601325" cy="38100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400"/>
            <a:t>Protege la hoja completa. No se debe otorgar permisos.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0</xdr:row>
      <xdr:rowOff>114301</xdr:rowOff>
    </xdr:from>
    <xdr:to>
      <xdr:col>11</xdr:col>
      <xdr:colOff>476249</xdr:colOff>
      <xdr:row>2</xdr:row>
      <xdr:rowOff>114301</xdr:rowOff>
    </xdr:to>
    <xdr:sp macro="" textlink="">
      <xdr:nvSpPr>
        <xdr:cNvPr id="2" name="CuadroTexto 1"/>
        <xdr:cNvSpPr txBox="1"/>
      </xdr:nvSpPr>
      <xdr:spPr>
        <a:xfrm>
          <a:off x="257174" y="114301"/>
          <a:ext cx="10601325" cy="38100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400"/>
            <a:t>Protege solo el</a:t>
          </a:r>
          <a:r>
            <a:rPr lang="en-US" sz="1400" baseline="0"/>
            <a:t> rango donde se encuentra la tabla. Debes permitir hacer click en cualquier celda.</a:t>
          </a:r>
          <a:endParaRPr lang="en-US" sz="14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0</xdr:row>
      <xdr:rowOff>114301</xdr:rowOff>
    </xdr:from>
    <xdr:to>
      <xdr:col>11</xdr:col>
      <xdr:colOff>476249</xdr:colOff>
      <xdr:row>3</xdr:row>
      <xdr:rowOff>161925</xdr:rowOff>
    </xdr:to>
    <xdr:sp macro="" textlink="">
      <xdr:nvSpPr>
        <xdr:cNvPr id="2" name="CuadroTexto 1"/>
        <xdr:cNvSpPr txBox="1"/>
      </xdr:nvSpPr>
      <xdr:spPr>
        <a:xfrm>
          <a:off x="257174" y="114301"/>
          <a:ext cx="10601325" cy="619124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en-US" sz="1400"/>
            <a:t>Protege solo las celdas que contienen fórmulas o funciones. Debe permitirse hacer click en ellas pero el contenido no debe mostrarse en la barra de fórmulas.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76200</xdr:rowOff>
    </xdr:from>
    <xdr:to>
      <xdr:col>5</xdr:col>
      <xdr:colOff>514350</xdr:colOff>
      <xdr:row>11</xdr:row>
      <xdr:rowOff>95250</xdr:rowOff>
    </xdr:to>
    <xdr:sp macro="" textlink="">
      <xdr:nvSpPr>
        <xdr:cNvPr id="2" name="CuadroTexto 1"/>
        <xdr:cNvSpPr txBox="1"/>
      </xdr:nvSpPr>
      <xdr:spPr>
        <a:xfrm>
          <a:off x="914400" y="266700"/>
          <a:ext cx="3409950" cy="1924050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r>
            <a:rPr lang="en-US" sz="1400">
              <a:solidFill>
                <a:schemeClr val="bg1"/>
              </a:solidFill>
            </a:rPr>
            <a:t>- Protege el libro</a:t>
          </a:r>
        </a:p>
        <a:p>
          <a:r>
            <a:rPr lang="en-US" sz="1400">
              <a:solidFill>
                <a:schemeClr val="bg1"/>
              </a:solidFill>
            </a:rPr>
            <a:t>- Protege el archivo con una contraseña de apertura.</a:t>
          </a:r>
        </a:p>
        <a:p>
          <a:r>
            <a:rPr lang="en-US" sz="1400">
              <a:solidFill>
                <a:schemeClr val="bg1"/>
              </a:solidFill>
            </a:rPr>
            <a:t>- Protege el archivo con una contraseña de escritura.</a:t>
          </a:r>
        </a:p>
        <a:p>
          <a:r>
            <a:rPr lang="en-US" sz="14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- Protege el archivo con una contraseña de escritura y apertura.</a:t>
          </a:r>
          <a:endParaRPr lang="en-US" sz="14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W21"/>
  <sheetViews>
    <sheetView tabSelected="1" workbookViewId="0">
      <selection activeCell="E4" sqref="E4"/>
    </sheetView>
  </sheetViews>
  <sheetFormatPr baseColWidth="10" defaultRowHeight="15" x14ac:dyDescent="0.25"/>
  <cols>
    <col min="1" max="1" width="13.28515625" customWidth="1"/>
    <col min="2" max="2" width="21.28515625" bestFit="1" customWidth="1"/>
    <col min="3" max="7" width="13.7109375" bestFit="1" customWidth="1"/>
    <col min="8" max="9" width="12.5703125" bestFit="1" customWidth="1"/>
    <col min="10" max="12" width="13.7109375" bestFit="1" customWidth="1"/>
    <col min="13" max="13" width="12.5703125" bestFit="1" customWidth="1"/>
    <col min="14" max="14" width="13.7109375" bestFit="1" customWidth="1"/>
    <col min="15" max="15" width="12.5703125" bestFit="1" customWidth="1"/>
    <col min="16" max="18" width="13.7109375" bestFit="1" customWidth="1"/>
    <col min="19" max="19" width="14.85546875" bestFit="1" customWidth="1"/>
  </cols>
  <sheetData>
    <row r="5" spans="1:23" ht="18.75" x14ac:dyDescent="0.3">
      <c r="A5" s="2" t="s">
        <v>26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7" spans="1:23" ht="15.75" x14ac:dyDescent="0.25">
      <c r="B7" s="10" t="s">
        <v>0</v>
      </c>
      <c r="C7" s="11" t="s">
        <v>14</v>
      </c>
      <c r="D7" s="11" t="s">
        <v>15</v>
      </c>
      <c r="E7" s="11" t="s">
        <v>16</v>
      </c>
      <c r="F7" s="11" t="s">
        <v>32</v>
      </c>
      <c r="G7" s="11" t="s">
        <v>17</v>
      </c>
      <c r="H7" s="11" t="s">
        <v>18</v>
      </c>
      <c r="I7" s="11" t="s">
        <v>19</v>
      </c>
      <c r="J7" s="11" t="s">
        <v>33</v>
      </c>
      <c r="K7" s="11" t="s">
        <v>20</v>
      </c>
      <c r="L7" s="11" t="s">
        <v>21</v>
      </c>
      <c r="M7" s="11" t="s">
        <v>22</v>
      </c>
      <c r="N7" s="11" t="s">
        <v>34</v>
      </c>
      <c r="O7" s="11" t="s">
        <v>23</v>
      </c>
      <c r="P7" s="11" t="s">
        <v>24</v>
      </c>
      <c r="Q7" s="11" t="s">
        <v>25</v>
      </c>
      <c r="R7" s="11" t="s">
        <v>35</v>
      </c>
      <c r="S7" s="11" t="s">
        <v>30</v>
      </c>
    </row>
    <row r="8" spans="1:23" x14ac:dyDescent="0.25">
      <c r="A8" s="14" t="s">
        <v>1</v>
      </c>
      <c r="B8" s="1" t="s">
        <v>13</v>
      </c>
      <c r="C8" s="7">
        <v>1275</v>
      </c>
      <c r="D8" s="7"/>
      <c r="E8" s="7">
        <v>155</v>
      </c>
      <c r="F8" s="8">
        <f>SUM(C8:E8)</f>
        <v>1430</v>
      </c>
      <c r="G8" s="7">
        <v>152</v>
      </c>
      <c r="H8" s="7"/>
      <c r="I8" s="7"/>
      <c r="J8" s="8">
        <f>SUM(G8:I8)</f>
        <v>152</v>
      </c>
      <c r="K8" s="7">
        <v>190</v>
      </c>
      <c r="L8" s="7"/>
      <c r="M8" s="7">
        <v>1132.8799999999999</v>
      </c>
      <c r="N8" s="8">
        <f>SUM(K8:M8)</f>
        <v>1322.8799999999999</v>
      </c>
      <c r="O8" s="7">
        <v>3424</v>
      </c>
      <c r="P8" s="7">
        <v>1498.35</v>
      </c>
      <c r="Q8" s="7">
        <v>1130</v>
      </c>
      <c r="R8" s="8">
        <f>SUM(O8:Q8)</f>
        <v>6052.35</v>
      </c>
      <c r="S8" s="12">
        <f>SUM(F8,J8,N8,R8)</f>
        <v>8957.23</v>
      </c>
    </row>
    <row r="9" spans="1:23" x14ac:dyDescent="0.25">
      <c r="A9" s="14"/>
      <c r="B9" s="1" t="s">
        <v>3</v>
      </c>
      <c r="C9" s="7">
        <v>822</v>
      </c>
      <c r="D9" s="7">
        <v>405</v>
      </c>
      <c r="E9" s="7">
        <v>700</v>
      </c>
      <c r="F9" s="8">
        <f t="shared" ref="F9:F11" si="0">SUM(C9:E9)</f>
        <v>1927</v>
      </c>
      <c r="G9" s="7"/>
      <c r="H9" s="7"/>
      <c r="I9" s="7"/>
      <c r="J9" s="8">
        <f t="shared" ref="J9:J11" si="1">SUM(G9:I9)</f>
        <v>0</v>
      </c>
      <c r="K9" s="7">
        <v>790.5</v>
      </c>
      <c r="L9" s="7">
        <v>1172</v>
      </c>
      <c r="M9" s="7">
        <v>1940</v>
      </c>
      <c r="N9" s="8">
        <f t="shared" ref="N9:N11" si="2">SUM(K9:M9)</f>
        <v>3902.5</v>
      </c>
      <c r="O9" s="7"/>
      <c r="P9" s="7"/>
      <c r="Q9" s="7">
        <v>1255.8</v>
      </c>
      <c r="R9" s="8">
        <f t="shared" ref="R9:R11" si="3">SUM(O9:Q9)</f>
        <v>1255.8</v>
      </c>
      <c r="S9" s="12">
        <f t="shared" ref="S9:S20" si="4">SUM(F9,J9,N9,R9)</f>
        <v>7085.3</v>
      </c>
    </row>
    <row r="10" spans="1:23" x14ac:dyDescent="0.25">
      <c r="A10" s="14"/>
      <c r="B10" s="1" t="s">
        <v>2</v>
      </c>
      <c r="C10" s="7">
        <v>4983.7</v>
      </c>
      <c r="D10" s="7">
        <v>7480.68</v>
      </c>
      <c r="E10" s="7">
        <v>4495.1000000000004</v>
      </c>
      <c r="F10" s="8">
        <f t="shared" si="0"/>
        <v>16959.480000000003</v>
      </c>
      <c r="G10" s="7">
        <v>4905</v>
      </c>
      <c r="H10" s="7">
        <v>915.3</v>
      </c>
      <c r="I10" s="7">
        <v>965</v>
      </c>
      <c r="J10" s="8">
        <f t="shared" si="1"/>
        <v>6785.3</v>
      </c>
      <c r="K10" s="7">
        <v>4137.5</v>
      </c>
      <c r="L10" s="7">
        <v>3579.3</v>
      </c>
      <c r="M10" s="7">
        <v>438</v>
      </c>
      <c r="N10" s="8">
        <f t="shared" si="2"/>
        <v>8154.8</v>
      </c>
      <c r="O10" s="7">
        <v>1893.5</v>
      </c>
      <c r="P10" s="7"/>
      <c r="Q10" s="7">
        <v>3351.55</v>
      </c>
      <c r="R10" s="8">
        <f t="shared" si="3"/>
        <v>5245.05</v>
      </c>
      <c r="S10" s="12">
        <f t="shared" si="4"/>
        <v>37144.630000000005</v>
      </c>
    </row>
    <row r="11" spans="1:23" x14ac:dyDescent="0.25">
      <c r="A11" s="14"/>
      <c r="B11" s="1" t="s">
        <v>8</v>
      </c>
      <c r="C11" s="7">
        <v>7729.22</v>
      </c>
      <c r="D11" s="7">
        <v>3826.35</v>
      </c>
      <c r="E11" s="7">
        <v>644.79999999999995</v>
      </c>
      <c r="F11" s="8">
        <f t="shared" si="0"/>
        <v>12200.369999999999</v>
      </c>
      <c r="G11" s="7">
        <v>2413.75</v>
      </c>
      <c r="H11" s="7">
        <v>2384.8000000000002</v>
      </c>
      <c r="I11" s="7">
        <v>387.5</v>
      </c>
      <c r="J11" s="8">
        <f t="shared" si="1"/>
        <v>5186.05</v>
      </c>
      <c r="K11" s="7">
        <v>1413</v>
      </c>
      <c r="L11" s="7">
        <v>9050.3000000000011</v>
      </c>
      <c r="M11" s="7">
        <v>1291.5999999999999</v>
      </c>
      <c r="N11" s="8">
        <f t="shared" si="2"/>
        <v>11754.900000000001</v>
      </c>
      <c r="O11" s="7">
        <v>883.3</v>
      </c>
      <c r="P11" s="7">
        <v>2883.75</v>
      </c>
      <c r="Q11" s="7">
        <v>17149.449999999997</v>
      </c>
      <c r="R11" s="8">
        <f t="shared" si="3"/>
        <v>20916.499999999996</v>
      </c>
      <c r="S11" s="12">
        <f t="shared" si="4"/>
        <v>50057.819999999992</v>
      </c>
    </row>
    <row r="12" spans="1:23" x14ac:dyDescent="0.25">
      <c r="A12" s="1"/>
      <c r="B12" s="3" t="s">
        <v>27</v>
      </c>
      <c r="C12" s="8">
        <f>SUM(C8:C11)</f>
        <v>14809.92</v>
      </c>
      <c r="D12" s="8">
        <f t="shared" ref="D12:Q12" si="5">SUM(D8:D11)</f>
        <v>11712.03</v>
      </c>
      <c r="E12" s="8">
        <f t="shared" si="5"/>
        <v>5994.9000000000005</v>
      </c>
      <c r="F12" s="8">
        <f>SUM(C12:E12)</f>
        <v>32516.850000000002</v>
      </c>
      <c r="G12" s="8">
        <f t="shared" si="5"/>
        <v>7470.75</v>
      </c>
      <c r="H12" s="8">
        <f t="shared" si="5"/>
        <v>3300.1000000000004</v>
      </c>
      <c r="I12" s="8">
        <f t="shared" si="5"/>
        <v>1352.5</v>
      </c>
      <c r="J12" s="8">
        <f>SUM(G12:I12)</f>
        <v>12123.35</v>
      </c>
      <c r="K12" s="8">
        <f t="shared" si="5"/>
        <v>6531</v>
      </c>
      <c r="L12" s="8">
        <f t="shared" si="5"/>
        <v>13801.600000000002</v>
      </c>
      <c r="M12" s="8">
        <f t="shared" si="5"/>
        <v>4802.4799999999996</v>
      </c>
      <c r="N12" s="8">
        <f>SUM(K12:M12)</f>
        <v>25135.08</v>
      </c>
      <c r="O12" s="8">
        <f t="shared" si="5"/>
        <v>6200.8</v>
      </c>
      <c r="P12" s="8">
        <f t="shared" si="5"/>
        <v>4382.1000000000004</v>
      </c>
      <c r="Q12" s="8">
        <f t="shared" si="5"/>
        <v>22886.799999999996</v>
      </c>
      <c r="R12" s="8">
        <f>SUM(O12:Q12)</f>
        <v>33469.699999999997</v>
      </c>
      <c r="S12" s="13">
        <f t="shared" si="4"/>
        <v>103244.98</v>
      </c>
    </row>
    <row r="13" spans="1:23" x14ac:dyDescent="0.25">
      <c r="A13" s="14" t="s">
        <v>4</v>
      </c>
      <c r="B13" s="1" t="s">
        <v>12</v>
      </c>
      <c r="C13" s="7">
        <v>422.75</v>
      </c>
      <c r="D13" s="7">
        <v>70</v>
      </c>
      <c r="E13" s="7">
        <v>15947.5</v>
      </c>
      <c r="F13" s="8">
        <f>SUM(C13:E13)</f>
        <v>16440.25</v>
      </c>
      <c r="G13" s="7"/>
      <c r="H13" s="7"/>
      <c r="I13" s="7">
        <v>155</v>
      </c>
      <c r="J13" s="8">
        <f>SUM(G13:I13)</f>
        <v>155</v>
      </c>
      <c r="K13" s="7"/>
      <c r="L13" s="7"/>
      <c r="M13" s="7"/>
      <c r="N13" s="8">
        <f>SUM(K13:M13)</f>
        <v>0</v>
      </c>
      <c r="O13" s="7"/>
      <c r="P13" s="7">
        <v>170.25</v>
      </c>
      <c r="Q13" s="7"/>
      <c r="R13" s="8">
        <f>SUM(O13:Q13)</f>
        <v>170.25</v>
      </c>
      <c r="S13" s="12">
        <f t="shared" si="4"/>
        <v>16765.5</v>
      </c>
    </row>
    <row r="14" spans="1:23" x14ac:dyDescent="0.25">
      <c r="A14" s="14"/>
      <c r="B14" s="1" t="s">
        <v>5</v>
      </c>
      <c r="C14" s="7"/>
      <c r="D14" s="7"/>
      <c r="E14" s="7">
        <v>645.89</v>
      </c>
      <c r="F14" s="8">
        <f t="shared" ref="F14:F15" si="6">SUM(C14:E14)</f>
        <v>645.89</v>
      </c>
      <c r="G14" s="7">
        <v>361</v>
      </c>
      <c r="H14" s="7"/>
      <c r="I14" s="7"/>
      <c r="J14" s="8">
        <f t="shared" ref="J14" si="7">SUM(G14:I14)</f>
        <v>361</v>
      </c>
      <c r="K14" s="7">
        <v>3332</v>
      </c>
      <c r="L14" s="7">
        <v>1552.54</v>
      </c>
      <c r="M14" s="7">
        <v>624.15</v>
      </c>
      <c r="N14" s="8">
        <f>SUM(K14:M14)</f>
        <v>5508.69</v>
      </c>
      <c r="O14" s="7">
        <v>1227.5</v>
      </c>
      <c r="P14" s="7"/>
      <c r="Q14" s="7">
        <v>4035.8</v>
      </c>
      <c r="R14" s="8">
        <f t="shared" ref="R14:R15" si="8">SUM(O14:Q14)</f>
        <v>5263.3</v>
      </c>
      <c r="S14" s="12">
        <f t="shared" si="4"/>
        <v>11778.880000000001</v>
      </c>
    </row>
    <row r="15" spans="1:23" x14ac:dyDescent="0.25">
      <c r="A15" s="14"/>
      <c r="B15" s="1" t="s">
        <v>9</v>
      </c>
      <c r="C15" s="7"/>
      <c r="D15" s="7">
        <v>3939.8</v>
      </c>
      <c r="E15" s="7" t="s">
        <v>31</v>
      </c>
      <c r="F15" s="8">
        <f t="shared" si="6"/>
        <v>3939.8</v>
      </c>
      <c r="G15" s="7">
        <v>762</v>
      </c>
      <c r="H15" s="7">
        <v>749</v>
      </c>
      <c r="I15" s="7"/>
      <c r="J15" s="8"/>
      <c r="K15" s="7"/>
      <c r="L15" s="7">
        <v>2775.05</v>
      </c>
      <c r="M15" s="7">
        <v>1555</v>
      </c>
      <c r="N15" s="8">
        <f t="shared" ref="N15" si="9">SUM(K15:M15)</f>
        <v>4330.05</v>
      </c>
      <c r="O15" s="7"/>
      <c r="P15" s="7"/>
      <c r="Q15" s="7"/>
      <c r="R15" s="8">
        <f t="shared" si="8"/>
        <v>0</v>
      </c>
      <c r="S15" s="12">
        <f>SUM(F15,K14,N15,R15)</f>
        <v>11601.85</v>
      </c>
    </row>
    <row r="16" spans="1:23" x14ac:dyDescent="0.25">
      <c r="A16" s="1"/>
      <c r="B16" s="3" t="s">
        <v>28</v>
      </c>
      <c r="C16" s="8">
        <f>SUM(C13:C15)</f>
        <v>422.75</v>
      </c>
      <c r="D16" s="8">
        <f t="shared" ref="D16:Q16" si="10">SUM(D13:D15)</f>
        <v>4009.8</v>
      </c>
      <c r="E16" s="8">
        <f t="shared" si="10"/>
        <v>16593.39</v>
      </c>
      <c r="F16" s="8">
        <f>SUM(C16:E16)</f>
        <v>21025.94</v>
      </c>
      <c r="G16" s="8">
        <f t="shared" si="10"/>
        <v>1123</v>
      </c>
      <c r="H16" s="8">
        <f t="shared" si="10"/>
        <v>749</v>
      </c>
      <c r="I16" s="8">
        <f t="shared" si="10"/>
        <v>155</v>
      </c>
      <c r="J16" s="8">
        <f>SUM(G16:I16)</f>
        <v>2027</v>
      </c>
      <c r="K16" s="8">
        <f t="shared" si="10"/>
        <v>3332</v>
      </c>
      <c r="L16" s="8">
        <f t="shared" si="10"/>
        <v>4327.59</v>
      </c>
      <c r="M16" s="8">
        <f t="shared" si="10"/>
        <v>2179.15</v>
      </c>
      <c r="N16" s="8">
        <f>SUM(K16:M16)</f>
        <v>9838.74</v>
      </c>
      <c r="O16" s="8">
        <f t="shared" si="10"/>
        <v>1227.5</v>
      </c>
      <c r="P16" s="8">
        <f t="shared" si="10"/>
        <v>170.25</v>
      </c>
      <c r="Q16" s="8">
        <f t="shared" si="10"/>
        <v>4035.8</v>
      </c>
      <c r="R16" s="8">
        <f>SUM(O16:Q16)</f>
        <v>5433.55</v>
      </c>
      <c r="S16" s="13">
        <f t="shared" si="4"/>
        <v>38325.230000000003</v>
      </c>
      <c r="T16" s="4"/>
      <c r="U16" s="4"/>
      <c r="V16" s="4"/>
      <c r="W16" s="5"/>
    </row>
    <row r="17" spans="1:19" x14ac:dyDescent="0.25">
      <c r="A17" s="14" t="s">
        <v>6</v>
      </c>
      <c r="B17" s="1" t="s">
        <v>7</v>
      </c>
      <c r="C17" s="7">
        <v>5311.09</v>
      </c>
      <c r="D17" s="7">
        <v>2420</v>
      </c>
      <c r="E17" s="7">
        <v>5555</v>
      </c>
      <c r="F17" s="8">
        <f>SUM(C17:E17)</f>
        <v>13286.09</v>
      </c>
      <c r="G17" s="7">
        <v>8694.3100000000013</v>
      </c>
      <c r="H17" s="7">
        <v>5915.55</v>
      </c>
      <c r="I17" s="7">
        <v>477</v>
      </c>
      <c r="J17" s="8">
        <f>SUM(G17:I17)</f>
        <v>15086.86</v>
      </c>
      <c r="K17" s="7">
        <v>493</v>
      </c>
      <c r="L17" s="7">
        <v>599.25</v>
      </c>
      <c r="M17" s="7"/>
      <c r="N17" s="8">
        <f>SUM(K17:M17)</f>
        <v>1092.25</v>
      </c>
      <c r="O17" s="7"/>
      <c r="P17" s="7">
        <v>6116.7</v>
      </c>
      <c r="Q17" s="7">
        <v>6789.0499999999993</v>
      </c>
      <c r="R17" s="8">
        <f>SUM(O17:Q17)</f>
        <v>12905.75</v>
      </c>
      <c r="S17" s="12">
        <f t="shared" si="4"/>
        <v>42370.95</v>
      </c>
    </row>
    <row r="18" spans="1:19" x14ac:dyDescent="0.25">
      <c r="A18" s="14"/>
      <c r="B18" s="1" t="s">
        <v>10</v>
      </c>
      <c r="C18" s="7">
        <v>1764</v>
      </c>
      <c r="D18" s="7"/>
      <c r="E18" s="7">
        <v>1208.5999999999999</v>
      </c>
      <c r="F18" s="8">
        <f t="shared" ref="F18:F19" si="11">SUM(C18:E18)</f>
        <v>2972.6</v>
      </c>
      <c r="G18" s="7"/>
      <c r="H18" s="7"/>
      <c r="I18" s="7"/>
      <c r="J18" s="8">
        <f t="shared" ref="J18:J19" si="12">SUM(G18:I18)</f>
        <v>0</v>
      </c>
      <c r="K18" s="7"/>
      <c r="L18" s="7">
        <v>758.5</v>
      </c>
      <c r="M18" s="7">
        <v>691</v>
      </c>
      <c r="N18" s="8">
        <f t="shared" ref="N18:N19" si="13">SUM(K18:M18)</f>
        <v>1449.5</v>
      </c>
      <c r="O18" s="7">
        <v>481</v>
      </c>
      <c r="P18" s="7">
        <v>1080</v>
      </c>
      <c r="Q18" s="7">
        <v>446.6</v>
      </c>
      <c r="R18" s="8">
        <f t="shared" ref="R18:R19" si="14">SUM(O18:Q18)</f>
        <v>2007.6</v>
      </c>
      <c r="S18" s="12">
        <f t="shared" si="4"/>
        <v>6429.7000000000007</v>
      </c>
    </row>
    <row r="19" spans="1:19" x14ac:dyDescent="0.25">
      <c r="A19" s="14"/>
      <c r="B19" s="1" t="s">
        <v>11</v>
      </c>
      <c r="C19" s="7">
        <v>336</v>
      </c>
      <c r="D19" s="7">
        <v>1358.25</v>
      </c>
      <c r="E19" s="7">
        <v>6865</v>
      </c>
      <c r="F19" s="8">
        <f t="shared" si="11"/>
        <v>8559.25</v>
      </c>
      <c r="G19" s="7">
        <v>491.5</v>
      </c>
      <c r="H19" s="7"/>
      <c r="I19" s="7">
        <v>2142.9</v>
      </c>
      <c r="J19" s="8">
        <f t="shared" si="12"/>
        <v>2634.4</v>
      </c>
      <c r="K19" s="7"/>
      <c r="L19" s="7"/>
      <c r="M19" s="7"/>
      <c r="N19" s="8">
        <f t="shared" si="13"/>
        <v>0</v>
      </c>
      <c r="O19" s="7">
        <v>1704</v>
      </c>
      <c r="P19" s="7">
        <v>600</v>
      </c>
      <c r="Q19" s="7">
        <v>2281.85</v>
      </c>
      <c r="R19" s="8">
        <f t="shared" si="14"/>
        <v>4585.8500000000004</v>
      </c>
      <c r="S19" s="12">
        <f t="shared" si="4"/>
        <v>15779.5</v>
      </c>
    </row>
    <row r="20" spans="1:19" x14ac:dyDescent="0.25">
      <c r="B20" s="3" t="s">
        <v>29</v>
      </c>
      <c r="C20" s="8">
        <f>SUM(C17:C19)</f>
        <v>7411.09</v>
      </c>
      <c r="D20" s="8">
        <f t="shared" ref="D20:Q20" si="15">SUM(D17:D19)</f>
        <v>3778.25</v>
      </c>
      <c r="E20" s="8">
        <f t="shared" si="15"/>
        <v>13628.6</v>
      </c>
      <c r="F20" s="8">
        <f>SUM(C20:E20)</f>
        <v>24817.940000000002</v>
      </c>
      <c r="G20" s="8">
        <f t="shared" si="15"/>
        <v>9185.8100000000013</v>
      </c>
      <c r="H20" s="8">
        <f t="shared" si="15"/>
        <v>5915.55</v>
      </c>
      <c r="I20" s="8">
        <f t="shared" si="15"/>
        <v>2619.9</v>
      </c>
      <c r="J20" s="8">
        <f>SUM(G20:I20)</f>
        <v>17721.260000000002</v>
      </c>
      <c r="K20" s="8">
        <f t="shared" si="15"/>
        <v>493</v>
      </c>
      <c r="L20" s="8">
        <f t="shared" si="15"/>
        <v>1357.75</v>
      </c>
      <c r="M20" s="8">
        <f t="shared" si="15"/>
        <v>691</v>
      </c>
      <c r="N20" s="8">
        <f>SUM(K20:M20)</f>
        <v>2541.75</v>
      </c>
      <c r="O20" s="8">
        <f t="shared" si="15"/>
        <v>2185</v>
      </c>
      <c r="P20" s="8">
        <f t="shared" si="15"/>
        <v>7796.7</v>
      </c>
      <c r="Q20" s="8">
        <f t="shared" si="15"/>
        <v>9517.5</v>
      </c>
      <c r="R20" s="8">
        <f>SUM(O20:Q20)</f>
        <v>19499.2</v>
      </c>
      <c r="S20" s="13">
        <f t="shared" si="4"/>
        <v>64580.150000000009</v>
      </c>
    </row>
    <row r="21" spans="1:19" ht="15.75" x14ac:dyDescent="0.25">
      <c r="B21" s="6" t="s">
        <v>30</v>
      </c>
      <c r="C21" s="9">
        <f>SUM(C12,C16,C20)</f>
        <v>22643.760000000002</v>
      </c>
      <c r="D21" s="9">
        <f t="shared" ref="D21:Q21" si="16">SUM(D12,D16,D20)</f>
        <v>19500.080000000002</v>
      </c>
      <c r="E21" s="9">
        <f t="shared" si="16"/>
        <v>36216.89</v>
      </c>
      <c r="F21" s="9">
        <f>F12+F16+F20</f>
        <v>78360.73000000001</v>
      </c>
      <c r="G21" s="9">
        <f t="shared" si="16"/>
        <v>17779.560000000001</v>
      </c>
      <c r="H21" s="9">
        <f t="shared" si="16"/>
        <v>9964.6500000000015</v>
      </c>
      <c r="I21" s="9">
        <f t="shared" si="16"/>
        <v>4127.3999999999996</v>
      </c>
      <c r="J21" s="9">
        <f>J12+J16+J20</f>
        <v>31871.61</v>
      </c>
      <c r="K21" s="9">
        <f t="shared" si="16"/>
        <v>10356</v>
      </c>
      <c r="L21" s="9">
        <f t="shared" si="16"/>
        <v>19486.940000000002</v>
      </c>
      <c r="M21" s="9">
        <f t="shared" si="16"/>
        <v>7672.6299999999992</v>
      </c>
      <c r="N21" s="9">
        <f>N12+N16+N20</f>
        <v>37515.57</v>
      </c>
      <c r="O21" s="9">
        <f t="shared" si="16"/>
        <v>9613.2999999999993</v>
      </c>
      <c r="P21" s="9">
        <f t="shared" si="16"/>
        <v>12349.05</v>
      </c>
      <c r="Q21" s="9">
        <f t="shared" si="16"/>
        <v>36440.099999999991</v>
      </c>
      <c r="R21" s="9">
        <f>R12+R16+R20</f>
        <v>58402.45</v>
      </c>
      <c r="S21" s="9">
        <f>S12+S16+S20</f>
        <v>206150.36</v>
      </c>
    </row>
  </sheetData>
  <mergeCells count="4">
    <mergeCell ref="A5:S5"/>
    <mergeCell ref="A8:A11"/>
    <mergeCell ref="A13:A15"/>
    <mergeCell ref="A17:A1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W21"/>
  <sheetViews>
    <sheetView workbookViewId="0">
      <selection activeCell="E4" sqref="E4"/>
    </sheetView>
  </sheetViews>
  <sheetFormatPr baseColWidth="10" defaultRowHeight="15" x14ac:dyDescent="0.25"/>
  <cols>
    <col min="1" max="1" width="13.28515625" customWidth="1"/>
    <col min="2" max="2" width="21.28515625" bestFit="1" customWidth="1"/>
    <col min="3" max="7" width="13.7109375" bestFit="1" customWidth="1"/>
    <col min="8" max="9" width="12.5703125" bestFit="1" customWidth="1"/>
    <col min="10" max="12" width="13.7109375" bestFit="1" customWidth="1"/>
    <col min="13" max="13" width="12.5703125" bestFit="1" customWidth="1"/>
    <col min="14" max="14" width="13.7109375" bestFit="1" customWidth="1"/>
    <col min="15" max="15" width="12.5703125" bestFit="1" customWidth="1"/>
    <col min="16" max="18" width="13.7109375" bestFit="1" customWidth="1"/>
    <col min="19" max="19" width="14.85546875" bestFit="1" customWidth="1"/>
  </cols>
  <sheetData>
    <row r="5" spans="1:23" ht="18.75" x14ac:dyDescent="0.3">
      <c r="A5" s="2" t="s">
        <v>26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7" spans="1:23" ht="15.75" x14ac:dyDescent="0.25">
      <c r="B7" s="10" t="s">
        <v>0</v>
      </c>
      <c r="C7" s="11" t="s">
        <v>14</v>
      </c>
      <c r="D7" s="11" t="s">
        <v>15</v>
      </c>
      <c r="E7" s="11" t="s">
        <v>16</v>
      </c>
      <c r="F7" s="11" t="s">
        <v>32</v>
      </c>
      <c r="G7" s="11" t="s">
        <v>17</v>
      </c>
      <c r="H7" s="11" t="s">
        <v>18</v>
      </c>
      <c r="I7" s="11" t="s">
        <v>19</v>
      </c>
      <c r="J7" s="11" t="s">
        <v>33</v>
      </c>
      <c r="K7" s="11" t="s">
        <v>20</v>
      </c>
      <c r="L7" s="11" t="s">
        <v>21</v>
      </c>
      <c r="M7" s="11" t="s">
        <v>22</v>
      </c>
      <c r="N7" s="11" t="s">
        <v>34</v>
      </c>
      <c r="O7" s="11" t="s">
        <v>23</v>
      </c>
      <c r="P7" s="11" t="s">
        <v>24</v>
      </c>
      <c r="Q7" s="11" t="s">
        <v>25</v>
      </c>
      <c r="R7" s="11" t="s">
        <v>35</v>
      </c>
      <c r="S7" s="11" t="s">
        <v>30</v>
      </c>
    </row>
    <row r="8" spans="1:23" x14ac:dyDescent="0.25">
      <c r="A8" s="14" t="s">
        <v>1</v>
      </c>
      <c r="B8" s="1" t="s">
        <v>13</v>
      </c>
      <c r="C8" s="7">
        <v>1275</v>
      </c>
      <c r="D8" s="7"/>
      <c r="E8" s="7">
        <v>155</v>
      </c>
      <c r="F8" s="8">
        <f>SUM(C8:E8)</f>
        <v>1430</v>
      </c>
      <c r="G8" s="7">
        <v>152</v>
      </c>
      <c r="H8" s="7"/>
      <c r="I8" s="7"/>
      <c r="J8" s="8">
        <f>SUM(G8:I8)</f>
        <v>152</v>
      </c>
      <c r="K8" s="7">
        <v>190</v>
      </c>
      <c r="L8" s="7"/>
      <c r="M8" s="7">
        <v>1132.8799999999999</v>
      </c>
      <c r="N8" s="8">
        <f>SUM(K8:M8)</f>
        <v>1322.8799999999999</v>
      </c>
      <c r="O8" s="7">
        <v>3424</v>
      </c>
      <c r="P8" s="7">
        <v>1498.35</v>
      </c>
      <c r="Q8" s="7">
        <v>1130</v>
      </c>
      <c r="R8" s="8">
        <f>SUM(O8:Q8)</f>
        <v>6052.35</v>
      </c>
      <c r="S8" s="12">
        <f>SUM(F8,J8,N8,R8)</f>
        <v>8957.23</v>
      </c>
    </row>
    <row r="9" spans="1:23" x14ac:dyDescent="0.25">
      <c r="A9" s="14"/>
      <c r="B9" s="1" t="s">
        <v>3</v>
      </c>
      <c r="C9" s="7">
        <v>822</v>
      </c>
      <c r="D9" s="7">
        <v>405</v>
      </c>
      <c r="E9" s="7">
        <v>700</v>
      </c>
      <c r="F9" s="8">
        <f t="shared" ref="F9:F11" si="0">SUM(C9:E9)</f>
        <v>1927</v>
      </c>
      <c r="G9" s="7"/>
      <c r="H9" s="7"/>
      <c r="I9" s="7"/>
      <c r="J9" s="8">
        <f t="shared" ref="J9:J11" si="1">SUM(G9:I9)</f>
        <v>0</v>
      </c>
      <c r="K9" s="7">
        <v>790.5</v>
      </c>
      <c r="L9" s="7">
        <v>1172</v>
      </c>
      <c r="M9" s="7">
        <v>1940</v>
      </c>
      <c r="N9" s="8">
        <f t="shared" ref="N9:N11" si="2">SUM(K9:M9)</f>
        <v>3902.5</v>
      </c>
      <c r="O9" s="7"/>
      <c r="P9" s="7"/>
      <c r="Q9" s="7">
        <v>1255.8</v>
      </c>
      <c r="R9" s="8">
        <f t="shared" ref="R9:R11" si="3">SUM(O9:Q9)</f>
        <v>1255.8</v>
      </c>
      <c r="S9" s="12">
        <f t="shared" ref="S9:S20" si="4">SUM(F9,J9,N9,R9)</f>
        <v>7085.3</v>
      </c>
    </row>
    <row r="10" spans="1:23" x14ac:dyDescent="0.25">
      <c r="A10" s="14"/>
      <c r="B10" s="1" t="s">
        <v>2</v>
      </c>
      <c r="C10" s="7">
        <v>4983.7</v>
      </c>
      <c r="D10" s="7">
        <v>7480.68</v>
      </c>
      <c r="E10" s="7">
        <v>4495.1000000000004</v>
      </c>
      <c r="F10" s="8">
        <f t="shared" si="0"/>
        <v>16959.480000000003</v>
      </c>
      <c r="G10" s="7">
        <v>4905</v>
      </c>
      <c r="H10" s="7">
        <v>915.3</v>
      </c>
      <c r="I10" s="7">
        <v>965</v>
      </c>
      <c r="J10" s="8">
        <f t="shared" si="1"/>
        <v>6785.3</v>
      </c>
      <c r="K10" s="7">
        <v>4137.5</v>
      </c>
      <c r="L10" s="7">
        <v>3579.3</v>
      </c>
      <c r="M10" s="7">
        <v>438</v>
      </c>
      <c r="N10" s="8">
        <f t="shared" si="2"/>
        <v>8154.8</v>
      </c>
      <c r="O10" s="7">
        <v>1893.5</v>
      </c>
      <c r="P10" s="7"/>
      <c r="Q10" s="7">
        <v>3351.55</v>
      </c>
      <c r="R10" s="8">
        <f t="shared" si="3"/>
        <v>5245.05</v>
      </c>
      <c r="S10" s="12">
        <f t="shared" si="4"/>
        <v>37144.630000000005</v>
      </c>
    </row>
    <row r="11" spans="1:23" x14ac:dyDescent="0.25">
      <c r="A11" s="14"/>
      <c r="B11" s="1" t="s">
        <v>8</v>
      </c>
      <c r="C11" s="7">
        <v>7729.22</v>
      </c>
      <c r="D11" s="7">
        <v>3826.35</v>
      </c>
      <c r="E11" s="7">
        <v>644.79999999999995</v>
      </c>
      <c r="F11" s="8">
        <f t="shared" si="0"/>
        <v>12200.369999999999</v>
      </c>
      <c r="G11" s="7">
        <v>2413.75</v>
      </c>
      <c r="H11" s="7">
        <v>2384.8000000000002</v>
      </c>
      <c r="I11" s="7">
        <v>387.5</v>
      </c>
      <c r="J11" s="8">
        <f t="shared" si="1"/>
        <v>5186.05</v>
      </c>
      <c r="K11" s="7">
        <v>1413</v>
      </c>
      <c r="L11" s="7">
        <v>9050.3000000000011</v>
      </c>
      <c r="M11" s="7">
        <v>1291.5999999999999</v>
      </c>
      <c r="N11" s="8">
        <f t="shared" si="2"/>
        <v>11754.900000000001</v>
      </c>
      <c r="O11" s="7">
        <v>883.3</v>
      </c>
      <c r="P11" s="7">
        <v>2883.75</v>
      </c>
      <c r="Q11" s="7">
        <v>17149.449999999997</v>
      </c>
      <c r="R11" s="8">
        <f t="shared" si="3"/>
        <v>20916.499999999996</v>
      </c>
      <c r="S11" s="12">
        <f t="shared" si="4"/>
        <v>50057.819999999992</v>
      </c>
    </row>
    <row r="12" spans="1:23" x14ac:dyDescent="0.25">
      <c r="A12" s="1"/>
      <c r="B12" s="3" t="s">
        <v>27</v>
      </c>
      <c r="C12" s="8">
        <f>SUM(C8:C11)</f>
        <v>14809.92</v>
      </c>
      <c r="D12" s="8">
        <f t="shared" ref="D12:Q12" si="5">SUM(D8:D11)</f>
        <v>11712.03</v>
      </c>
      <c r="E12" s="8">
        <f t="shared" si="5"/>
        <v>5994.9000000000005</v>
      </c>
      <c r="F12" s="8">
        <f>SUM(C12:E12)</f>
        <v>32516.850000000002</v>
      </c>
      <c r="G12" s="8">
        <f t="shared" si="5"/>
        <v>7470.75</v>
      </c>
      <c r="H12" s="8">
        <f t="shared" si="5"/>
        <v>3300.1000000000004</v>
      </c>
      <c r="I12" s="8">
        <f t="shared" si="5"/>
        <v>1352.5</v>
      </c>
      <c r="J12" s="8">
        <f>SUM(G12:I12)</f>
        <v>12123.35</v>
      </c>
      <c r="K12" s="8">
        <f t="shared" si="5"/>
        <v>6531</v>
      </c>
      <c r="L12" s="8">
        <f t="shared" si="5"/>
        <v>13801.600000000002</v>
      </c>
      <c r="M12" s="8">
        <f t="shared" si="5"/>
        <v>4802.4799999999996</v>
      </c>
      <c r="N12" s="8">
        <f>SUM(K12:M12)</f>
        <v>25135.08</v>
      </c>
      <c r="O12" s="8">
        <f t="shared" si="5"/>
        <v>6200.8</v>
      </c>
      <c r="P12" s="8">
        <f t="shared" si="5"/>
        <v>4382.1000000000004</v>
      </c>
      <c r="Q12" s="8">
        <f t="shared" si="5"/>
        <v>22886.799999999996</v>
      </c>
      <c r="R12" s="8">
        <f>SUM(O12:Q12)</f>
        <v>33469.699999999997</v>
      </c>
      <c r="S12" s="13">
        <f t="shared" si="4"/>
        <v>103244.98</v>
      </c>
    </row>
    <row r="13" spans="1:23" x14ac:dyDescent="0.25">
      <c r="A13" s="14" t="s">
        <v>4</v>
      </c>
      <c r="B13" s="1" t="s">
        <v>12</v>
      </c>
      <c r="C13" s="7">
        <v>422.75</v>
      </c>
      <c r="D13" s="7">
        <v>70</v>
      </c>
      <c r="E13" s="7">
        <v>15947.5</v>
      </c>
      <c r="F13" s="8">
        <f>SUM(C13:E13)</f>
        <v>16440.25</v>
      </c>
      <c r="G13" s="7"/>
      <c r="H13" s="7"/>
      <c r="I13" s="7">
        <v>155</v>
      </c>
      <c r="J13" s="8">
        <f>SUM(G13:I13)</f>
        <v>155</v>
      </c>
      <c r="K13" s="7"/>
      <c r="L13" s="7"/>
      <c r="M13" s="7"/>
      <c r="N13" s="8">
        <f>SUM(K13:M13)</f>
        <v>0</v>
      </c>
      <c r="O13" s="7"/>
      <c r="P13" s="7">
        <v>170.25</v>
      </c>
      <c r="Q13" s="7"/>
      <c r="R13" s="8">
        <f>SUM(O13:Q13)</f>
        <v>170.25</v>
      </c>
      <c r="S13" s="12">
        <f t="shared" si="4"/>
        <v>16765.5</v>
      </c>
    </row>
    <row r="14" spans="1:23" x14ac:dyDescent="0.25">
      <c r="A14" s="14"/>
      <c r="B14" s="1" t="s">
        <v>5</v>
      </c>
      <c r="C14" s="7"/>
      <c r="D14" s="7"/>
      <c r="E14" s="7">
        <v>645.89</v>
      </c>
      <c r="F14" s="8">
        <f t="shared" ref="F14:F15" si="6">SUM(C14:E14)</f>
        <v>645.89</v>
      </c>
      <c r="G14" s="7">
        <v>361</v>
      </c>
      <c r="H14" s="7"/>
      <c r="I14" s="7"/>
      <c r="J14" s="8">
        <f t="shared" ref="J14" si="7">SUM(G14:I14)</f>
        <v>361</v>
      </c>
      <c r="K14" s="7">
        <v>3332</v>
      </c>
      <c r="L14" s="7">
        <v>1552.54</v>
      </c>
      <c r="M14" s="7">
        <v>624.15</v>
      </c>
      <c r="N14" s="8">
        <f>SUM(K14:M14)</f>
        <v>5508.69</v>
      </c>
      <c r="O14" s="7">
        <v>1227.5</v>
      </c>
      <c r="P14" s="7"/>
      <c r="Q14" s="7">
        <v>4035.8</v>
      </c>
      <c r="R14" s="8">
        <f t="shared" ref="R14:R15" si="8">SUM(O14:Q14)</f>
        <v>5263.3</v>
      </c>
      <c r="S14" s="12">
        <f t="shared" si="4"/>
        <v>11778.880000000001</v>
      </c>
    </row>
    <row r="15" spans="1:23" x14ac:dyDescent="0.25">
      <c r="A15" s="14"/>
      <c r="B15" s="1" t="s">
        <v>9</v>
      </c>
      <c r="C15" s="7"/>
      <c r="D15" s="7">
        <v>3939.8</v>
      </c>
      <c r="E15" s="7" t="s">
        <v>31</v>
      </c>
      <c r="F15" s="8">
        <f t="shared" si="6"/>
        <v>3939.8</v>
      </c>
      <c r="G15" s="7">
        <v>762</v>
      </c>
      <c r="H15" s="7">
        <v>749</v>
      </c>
      <c r="I15" s="7"/>
      <c r="J15" s="8"/>
      <c r="K15" s="7"/>
      <c r="L15" s="7">
        <v>2775.05</v>
      </c>
      <c r="M15" s="7">
        <v>1555</v>
      </c>
      <c r="N15" s="8">
        <f t="shared" ref="N15" si="9">SUM(K15:M15)</f>
        <v>4330.05</v>
      </c>
      <c r="O15" s="7"/>
      <c r="P15" s="7"/>
      <c r="Q15" s="7"/>
      <c r="R15" s="8">
        <f t="shared" si="8"/>
        <v>0</v>
      </c>
      <c r="S15" s="12">
        <f>SUM(F15,K14,N15,R15)</f>
        <v>11601.85</v>
      </c>
    </row>
    <row r="16" spans="1:23" x14ac:dyDescent="0.25">
      <c r="A16" s="1"/>
      <c r="B16" s="3" t="s">
        <v>28</v>
      </c>
      <c r="C16" s="8">
        <f>SUM(C13:C15)</f>
        <v>422.75</v>
      </c>
      <c r="D16" s="8">
        <f t="shared" ref="D16:Q16" si="10">SUM(D13:D15)</f>
        <v>4009.8</v>
      </c>
      <c r="E16" s="8">
        <f t="shared" si="10"/>
        <v>16593.39</v>
      </c>
      <c r="F16" s="8">
        <f>SUM(C16:E16)</f>
        <v>21025.94</v>
      </c>
      <c r="G16" s="8">
        <f t="shared" si="10"/>
        <v>1123</v>
      </c>
      <c r="H16" s="8">
        <f t="shared" si="10"/>
        <v>749</v>
      </c>
      <c r="I16" s="8">
        <f t="shared" si="10"/>
        <v>155</v>
      </c>
      <c r="J16" s="8">
        <f>SUM(G16:I16)</f>
        <v>2027</v>
      </c>
      <c r="K16" s="8">
        <f t="shared" si="10"/>
        <v>3332</v>
      </c>
      <c r="L16" s="8">
        <f t="shared" si="10"/>
        <v>4327.59</v>
      </c>
      <c r="M16" s="8">
        <f t="shared" si="10"/>
        <v>2179.15</v>
      </c>
      <c r="N16" s="8">
        <f>SUM(K16:M16)</f>
        <v>9838.74</v>
      </c>
      <c r="O16" s="8">
        <f t="shared" si="10"/>
        <v>1227.5</v>
      </c>
      <c r="P16" s="8">
        <f t="shared" si="10"/>
        <v>170.25</v>
      </c>
      <c r="Q16" s="8">
        <f t="shared" si="10"/>
        <v>4035.8</v>
      </c>
      <c r="R16" s="8">
        <f>SUM(O16:Q16)</f>
        <v>5433.55</v>
      </c>
      <c r="S16" s="13">
        <f t="shared" si="4"/>
        <v>38325.230000000003</v>
      </c>
      <c r="T16" s="4"/>
      <c r="U16" s="4"/>
      <c r="V16" s="4"/>
      <c r="W16" s="5"/>
    </row>
    <row r="17" spans="1:19" x14ac:dyDescent="0.25">
      <c r="A17" s="14" t="s">
        <v>6</v>
      </c>
      <c r="B17" s="1" t="s">
        <v>7</v>
      </c>
      <c r="C17" s="7">
        <v>5311.09</v>
      </c>
      <c r="D17" s="7">
        <v>2420</v>
      </c>
      <c r="E17" s="7">
        <v>5555</v>
      </c>
      <c r="F17" s="8">
        <f>SUM(C17:E17)</f>
        <v>13286.09</v>
      </c>
      <c r="G17" s="7">
        <v>8694.3100000000013</v>
      </c>
      <c r="H17" s="7">
        <v>5915.55</v>
      </c>
      <c r="I17" s="7">
        <v>477</v>
      </c>
      <c r="J17" s="8">
        <f>SUM(G17:I17)</f>
        <v>15086.86</v>
      </c>
      <c r="K17" s="7">
        <v>493</v>
      </c>
      <c r="L17" s="7">
        <v>599.25</v>
      </c>
      <c r="M17" s="7"/>
      <c r="N17" s="8">
        <f>SUM(K17:M17)</f>
        <v>1092.25</v>
      </c>
      <c r="O17" s="7"/>
      <c r="P17" s="7">
        <v>6116.7</v>
      </c>
      <c r="Q17" s="7">
        <v>6789.0499999999993</v>
      </c>
      <c r="R17" s="8">
        <f>SUM(O17:Q17)</f>
        <v>12905.75</v>
      </c>
      <c r="S17" s="12">
        <f t="shared" si="4"/>
        <v>42370.95</v>
      </c>
    </row>
    <row r="18" spans="1:19" x14ac:dyDescent="0.25">
      <c r="A18" s="14"/>
      <c r="B18" s="1" t="s">
        <v>10</v>
      </c>
      <c r="C18" s="7">
        <v>1764</v>
      </c>
      <c r="D18" s="7"/>
      <c r="E18" s="7">
        <v>1208.5999999999999</v>
      </c>
      <c r="F18" s="8">
        <f t="shared" ref="F18:F19" si="11">SUM(C18:E18)</f>
        <v>2972.6</v>
      </c>
      <c r="G18" s="7"/>
      <c r="H18" s="7"/>
      <c r="I18" s="7"/>
      <c r="J18" s="8">
        <f t="shared" ref="J18:J19" si="12">SUM(G18:I18)</f>
        <v>0</v>
      </c>
      <c r="K18" s="7"/>
      <c r="L18" s="7">
        <v>758.5</v>
      </c>
      <c r="M18" s="7">
        <v>691</v>
      </c>
      <c r="N18" s="8">
        <f t="shared" ref="N18:N19" si="13">SUM(K18:M18)</f>
        <v>1449.5</v>
      </c>
      <c r="O18" s="7">
        <v>481</v>
      </c>
      <c r="P18" s="7">
        <v>1080</v>
      </c>
      <c r="Q18" s="7">
        <v>446.6</v>
      </c>
      <c r="R18" s="8">
        <f t="shared" ref="R18:R19" si="14">SUM(O18:Q18)</f>
        <v>2007.6</v>
      </c>
      <c r="S18" s="12">
        <f t="shared" si="4"/>
        <v>6429.7000000000007</v>
      </c>
    </row>
    <row r="19" spans="1:19" x14ac:dyDescent="0.25">
      <c r="A19" s="14"/>
      <c r="B19" s="1" t="s">
        <v>11</v>
      </c>
      <c r="C19" s="7">
        <v>336</v>
      </c>
      <c r="D19" s="7">
        <v>1358.25</v>
      </c>
      <c r="E19" s="7">
        <v>6865</v>
      </c>
      <c r="F19" s="8">
        <f t="shared" si="11"/>
        <v>8559.25</v>
      </c>
      <c r="G19" s="7">
        <v>491.5</v>
      </c>
      <c r="H19" s="7"/>
      <c r="I19" s="7">
        <v>2142.9</v>
      </c>
      <c r="J19" s="8">
        <f t="shared" si="12"/>
        <v>2634.4</v>
      </c>
      <c r="K19" s="7"/>
      <c r="L19" s="7"/>
      <c r="M19" s="7"/>
      <c r="N19" s="8">
        <f t="shared" si="13"/>
        <v>0</v>
      </c>
      <c r="O19" s="7">
        <v>1704</v>
      </c>
      <c r="P19" s="7">
        <v>600</v>
      </c>
      <c r="Q19" s="7">
        <v>2281.85</v>
      </c>
      <c r="R19" s="8">
        <f t="shared" si="14"/>
        <v>4585.8500000000004</v>
      </c>
      <c r="S19" s="12">
        <f t="shared" si="4"/>
        <v>15779.5</v>
      </c>
    </row>
    <row r="20" spans="1:19" x14ac:dyDescent="0.25">
      <c r="B20" s="3" t="s">
        <v>29</v>
      </c>
      <c r="C20" s="8">
        <f>SUM(C17:C19)</f>
        <v>7411.09</v>
      </c>
      <c r="D20" s="8">
        <f t="shared" ref="D20:Q20" si="15">SUM(D17:D19)</f>
        <v>3778.25</v>
      </c>
      <c r="E20" s="8">
        <f t="shared" si="15"/>
        <v>13628.6</v>
      </c>
      <c r="F20" s="8">
        <f>SUM(C20:E20)</f>
        <v>24817.940000000002</v>
      </c>
      <c r="G20" s="8">
        <f t="shared" si="15"/>
        <v>9185.8100000000013</v>
      </c>
      <c r="H20" s="8">
        <f t="shared" si="15"/>
        <v>5915.55</v>
      </c>
      <c r="I20" s="8">
        <f t="shared" si="15"/>
        <v>2619.9</v>
      </c>
      <c r="J20" s="8">
        <f>SUM(G20:I20)</f>
        <v>17721.260000000002</v>
      </c>
      <c r="K20" s="8">
        <f t="shared" si="15"/>
        <v>493</v>
      </c>
      <c r="L20" s="8">
        <f t="shared" si="15"/>
        <v>1357.75</v>
      </c>
      <c r="M20" s="8">
        <f t="shared" si="15"/>
        <v>691</v>
      </c>
      <c r="N20" s="8">
        <f>SUM(K20:M20)</f>
        <v>2541.75</v>
      </c>
      <c r="O20" s="8">
        <f t="shared" si="15"/>
        <v>2185</v>
      </c>
      <c r="P20" s="8">
        <f t="shared" si="15"/>
        <v>7796.7</v>
      </c>
      <c r="Q20" s="8">
        <f t="shared" si="15"/>
        <v>9517.5</v>
      </c>
      <c r="R20" s="8">
        <f>SUM(O20:Q20)</f>
        <v>19499.2</v>
      </c>
      <c r="S20" s="13">
        <f t="shared" si="4"/>
        <v>64580.150000000009</v>
      </c>
    </row>
    <row r="21" spans="1:19" ht="15.75" x14ac:dyDescent="0.25">
      <c r="B21" s="6" t="s">
        <v>30</v>
      </c>
      <c r="C21" s="9">
        <f>SUM(C12,C16,C20)</f>
        <v>22643.760000000002</v>
      </c>
      <c r="D21" s="9">
        <f t="shared" ref="D21:Q21" si="16">SUM(D12,D16,D20)</f>
        <v>19500.080000000002</v>
      </c>
      <c r="E21" s="9">
        <f t="shared" si="16"/>
        <v>36216.89</v>
      </c>
      <c r="F21" s="9">
        <f>F12+F16+F20</f>
        <v>78360.73000000001</v>
      </c>
      <c r="G21" s="9">
        <f t="shared" si="16"/>
        <v>17779.560000000001</v>
      </c>
      <c r="H21" s="9">
        <f t="shared" si="16"/>
        <v>9964.6500000000015</v>
      </c>
      <c r="I21" s="9">
        <f t="shared" si="16"/>
        <v>4127.3999999999996</v>
      </c>
      <c r="J21" s="9">
        <f>J12+J16+J20</f>
        <v>31871.61</v>
      </c>
      <c r="K21" s="9">
        <f t="shared" si="16"/>
        <v>10356</v>
      </c>
      <c r="L21" s="9">
        <f t="shared" si="16"/>
        <v>19486.940000000002</v>
      </c>
      <c r="M21" s="9">
        <f t="shared" si="16"/>
        <v>7672.6299999999992</v>
      </c>
      <c r="N21" s="9">
        <f>N12+N16+N20</f>
        <v>37515.57</v>
      </c>
      <c r="O21" s="9">
        <f t="shared" si="16"/>
        <v>9613.2999999999993</v>
      </c>
      <c r="P21" s="9">
        <f t="shared" si="16"/>
        <v>12349.05</v>
      </c>
      <c r="Q21" s="9">
        <f t="shared" si="16"/>
        <v>36440.099999999991</v>
      </c>
      <c r="R21" s="9">
        <f>R12+R16+R20</f>
        <v>58402.45</v>
      </c>
      <c r="S21" s="9">
        <f>S12+S16+S20</f>
        <v>206150.36</v>
      </c>
    </row>
  </sheetData>
  <mergeCells count="4">
    <mergeCell ref="A5:S5"/>
    <mergeCell ref="A8:A11"/>
    <mergeCell ref="A13:A15"/>
    <mergeCell ref="A17:A1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W21"/>
  <sheetViews>
    <sheetView workbookViewId="0">
      <selection activeCell="E4" sqref="E4"/>
    </sheetView>
  </sheetViews>
  <sheetFormatPr baseColWidth="10" defaultRowHeight="15" x14ac:dyDescent="0.25"/>
  <cols>
    <col min="1" max="1" width="13.28515625" customWidth="1"/>
    <col min="2" max="2" width="21.28515625" bestFit="1" customWidth="1"/>
    <col min="3" max="7" width="13.7109375" bestFit="1" customWidth="1"/>
    <col min="8" max="9" width="12.5703125" bestFit="1" customWidth="1"/>
    <col min="10" max="12" width="13.7109375" bestFit="1" customWidth="1"/>
    <col min="13" max="13" width="12.5703125" bestFit="1" customWidth="1"/>
    <col min="14" max="14" width="13.7109375" bestFit="1" customWidth="1"/>
    <col min="15" max="15" width="12.5703125" bestFit="1" customWidth="1"/>
    <col min="16" max="18" width="13.7109375" bestFit="1" customWidth="1"/>
    <col min="19" max="19" width="14.85546875" bestFit="1" customWidth="1"/>
  </cols>
  <sheetData>
    <row r="5" spans="1:23" ht="18.75" x14ac:dyDescent="0.3">
      <c r="A5" s="2" t="s">
        <v>26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7" spans="1:23" ht="15.75" x14ac:dyDescent="0.25">
      <c r="B7" s="10" t="s">
        <v>0</v>
      </c>
      <c r="C7" s="11" t="s">
        <v>14</v>
      </c>
      <c r="D7" s="11" t="s">
        <v>15</v>
      </c>
      <c r="E7" s="11" t="s">
        <v>16</v>
      </c>
      <c r="F7" s="11" t="s">
        <v>32</v>
      </c>
      <c r="G7" s="11" t="s">
        <v>17</v>
      </c>
      <c r="H7" s="11" t="s">
        <v>18</v>
      </c>
      <c r="I7" s="11" t="s">
        <v>19</v>
      </c>
      <c r="J7" s="11" t="s">
        <v>33</v>
      </c>
      <c r="K7" s="11" t="s">
        <v>20</v>
      </c>
      <c r="L7" s="11" t="s">
        <v>21</v>
      </c>
      <c r="M7" s="11" t="s">
        <v>22</v>
      </c>
      <c r="N7" s="11" t="s">
        <v>34</v>
      </c>
      <c r="O7" s="11" t="s">
        <v>23</v>
      </c>
      <c r="P7" s="11" t="s">
        <v>24</v>
      </c>
      <c r="Q7" s="11" t="s">
        <v>25</v>
      </c>
      <c r="R7" s="11" t="s">
        <v>35</v>
      </c>
      <c r="S7" s="11" t="s">
        <v>30</v>
      </c>
    </row>
    <row r="8" spans="1:23" x14ac:dyDescent="0.25">
      <c r="A8" s="14" t="s">
        <v>1</v>
      </c>
      <c r="B8" s="1" t="s">
        <v>13</v>
      </c>
      <c r="C8" s="7">
        <v>1275</v>
      </c>
      <c r="D8" s="7"/>
      <c r="E8" s="7">
        <v>155</v>
      </c>
      <c r="F8" s="8">
        <f>SUM(C8:E8)</f>
        <v>1430</v>
      </c>
      <c r="G8" s="7">
        <v>152</v>
      </c>
      <c r="H8" s="7"/>
      <c r="I8" s="7"/>
      <c r="J8" s="8">
        <f>SUM(G8:I8)</f>
        <v>152</v>
      </c>
      <c r="K8" s="7">
        <v>190</v>
      </c>
      <c r="L8" s="7"/>
      <c r="M8" s="7">
        <v>1132.8799999999999</v>
      </c>
      <c r="N8" s="8">
        <f>SUM(K8:M8)</f>
        <v>1322.8799999999999</v>
      </c>
      <c r="O8" s="7">
        <v>3424</v>
      </c>
      <c r="P8" s="7">
        <v>1498.35</v>
      </c>
      <c r="Q8" s="7">
        <v>1130</v>
      </c>
      <c r="R8" s="8">
        <f>SUM(O8:Q8)</f>
        <v>6052.35</v>
      </c>
      <c r="S8" s="12">
        <f>SUM(F8,J8,N8,R8)</f>
        <v>8957.23</v>
      </c>
    </row>
    <row r="9" spans="1:23" x14ac:dyDescent="0.25">
      <c r="A9" s="14"/>
      <c r="B9" s="1" t="s">
        <v>3</v>
      </c>
      <c r="C9" s="7">
        <v>822</v>
      </c>
      <c r="D9" s="7">
        <v>405</v>
      </c>
      <c r="E9" s="7">
        <v>700</v>
      </c>
      <c r="F9" s="8">
        <f t="shared" ref="F9:F11" si="0">SUM(C9:E9)</f>
        <v>1927</v>
      </c>
      <c r="G9" s="7"/>
      <c r="H9" s="7"/>
      <c r="I9" s="7"/>
      <c r="J9" s="8">
        <f t="shared" ref="J9:J11" si="1">SUM(G9:I9)</f>
        <v>0</v>
      </c>
      <c r="K9" s="7">
        <v>790.5</v>
      </c>
      <c r="L9" s="7">
        <v>1172</v>
      </c>
      <c r="M9" s="7">
        <v>1940</v>
      </c>
      <c r="N9" s="8">
        <f t="shared" ref="N9:N11" si="2">SUM(K9:M9)</f>
        <v>3902.5</v>
      </c>
      <c r="O9" s="7"/>
      <c r="P9" s="7"/>
      <c r="Q9" s="7">
        <v>1255.8</v>
      </c>
      <c r="R9" s="8">
        <f t="shared" ref="R9:R11" si="3">SUM(O9:Q9)</f>
        <v>1255.8</v>
      </c>
      <c r="S9" s="12">
        <f t="shared" ref="S9:S20" si="4">SUM(F9,J9,N9,R9)</f>
        <v>7085.3</v>
      </c>
    </row>
    <row r="10" spans="1:23" x14ac:dyDescent="0.25">
      <c r="A10" s="14"/>
      <c r="B10" s="1" t="s">
        <v>2</v>
      </c>
      <c r="C10" s="7">
        <v>4983.7</v>
      </c>
      <c r="D10" s="7">
        <v>7480.68</v>
      </c>
      <c r="E10" s="7">
        <v>4495.1000000000004</v>
      </c>
      <c r="F10" s="8">
        <f t="shared" si="0"/>
        <v>16959.480000000003</v>
      </c>
      <c r="G10" s="7">
        <v>4905</v>
      </c>
      <c r="H10" s="7">
        <v>915.3</v>
      </c>
      <c r="I10" s="7">
        <v>965</v>
      </c>
      <c r="J10" s="8">
        <f t="shared" si="1"/>
        <v>6785.3</v>
      </c>
      <c r="K10" s="7">
        <v>4137.5</v>
      </c>
      <c r="L10" s="7">
        <v>3579.3</v>
      </c>
      <c r="M10" s="7">
        <v>438</v>
      </c>
      <c r="N10" s="8">
        <f t="shared" si="2"/>
        <v>8154.8</v>
      </c>
      <c r="O10" s="7">
        <v>1893.5</v>
      </c>
      <c r="P10" s="7"/>
      <c r="Q10" s="7">
        <v>3351.55</v>
      </c>
      <c r="R10" s="8">
        <f t="shared" si="3"/>
        <v>5245.05</v>
      </c>
      <c r="S10" s="12">
        <f t="shared" si="4"/>
        <v>37144.630000000005</v>
      </c>
    </row>
    <row r="11" spans="1:23" x14ac:dyDescent="0.25">
      <c r="A11" s="14"/>
      <c r="B11" s="1" t="s">
        <v>8</v>
      </c>
      <c r="C11" s="7">
        <v>7729.22</v>
      </c>
      <c r="D11" s="7">
        <v>3826.35</v>
      </c>
      <c r="E11" s="7">
        <v>644.79999999999995</v>
      </c>
      <c r="F11" s="8">
        <f t="shared" si="0"/>
        <v>12200.369999999999</v>
      </c>
      <c r="G11" s="7">
        <v>2413.75</v>
      </c>
      <c r="H11" s="7">
        <v>2384.8000000000002</v>
      </c>
      <c r="I11" s="7">
        <v>387.5</v>
      </c>
      <c r="J11" s="8">
        <f t="shared" si="1"/>
        <v>5186.05</v>
      </c>
      <c r="K11" s="7">
        <v>1413</v>
      </c>
      <c r="L11" s="7">
        <v>9050.3000000000011</v>
      </c>
      <c r="M11" s="7">
        <v>1291.5999999999999</v>
      </c>
      <c r="N11" s="8">
        <f t="shared" si="2"/>
        <v>11754.900000000001</v>
      </c>
      <c r="O11" s="7">
        <v>883.3</v>
      </c>
      <c r="P11" s="7">
        <v>2883.75</v>
      </c>
      <c r="Q11" s="7">
        <v>17149.449999999997</v>
      </c>
      <c r="R11" s="8">
        <f t="shared" si="3"/>
        <v>20916.499999999996</v>
      </c>
      <c r="S11" s="12">
        <f t="shared" si="4"/>
        <v>50057.819999999992</v>
      </c>
    </row>
    <row r="12" spans="1:23" x14ac:dyDescent="0.25">
      <c r="A12" s="1"/>
      <c r="B12" s="3" t="s">
        <v>27</v>
      </c>
      <c r="C12" s="8">
        <f>SUM(C8:C11)</f>
        <v>14809.92</v>
      </c>
      <c r="D12" s="8">
        <f t="shared" ref="D12:Q12" si="5">SUM(D8:D11)</f>
        <v>11712.03</v>
      </c>
      <c r="E12" s="8">
        <f t="shared" si="5"/>
        <v>5994.9000000000005</v>
      </c>
      <c r="F12" s="8">
        <f>SUM(C12:E12)</f>
        <v>32516.850000000002</v>
      </c>
      <c r="G12" s="8">
        <f t="shared" si="5"/>
        <v>7470.75</v>
      </c>
      <c r="H12" s="8">
        <f t="shared" si="5"/>
        <v>3300.1000000000004</v>
      </c>
      <c r="I12" s="8">
        <f t="shared" si="5"/>
        <v>1352.5</v>
      </c>
      <c r="J12" s="8">
        <f>SUM(G12:I12)</f>
        <v>12123.35</v>
      </c>
      <c r="K12" s="8">
        <f t="shared" si="5"/>
        <v>6531</v>
      </c>
      <c r="L12" s="8">
        <f t="shared" si="5"/>
        <v>13801.600000000002</v>
      </c>
      <c r="M12" s="8">
        <f t="shared" si="5"/>
        <v>4802.4799999999996</v>
      </c>
      <c r="N12" s="8">
        <f>SUM(K12:M12)</f>
        <v>25135.08</v>
      </c>
      <c r="O12" s="8">
        <f t="shared" si="5"/>
        <v>6200.8</v>
      </c>
      <c r="P12" s="8">
        <f t="shared" si="5"/>
        <v>4382.1000000000004</v>
      </c>
      <c r="Q12" s="8">
        <f t="shared" si="5"/>
        <v>22886.799999999996</v>
      </c>
      <c r="R12" s="8">
        <f>SUM(O12:Q12)</f>
        <v>33469.699999999997</v>
      </c>
      <c r="S12" s="13">
        <f t="shared" si="4"/>
        <v>103244.98</v>
      </c>
    </row>
    <row r="13" spans="1:23" x14ac:dyDescent="0.25">
      <c r="A13" s="14" t="s">
        <v>4</v>
      </c>
      <c r="B13" s="1" t="s">
        <v>12</v>
      </c>
      <c r="C13" s="7">
        <v>422.75</v>
      </c>
      <c r="D13" s="7">
        <v>70</v>
      </c>
      <c r="E13" s="7">
        <v>15947.5</v>
      </c>
      <c r="F13" s="8">
        <f>SUM(C13:E13)</f>
        <v>16440.25</v>
      </c>
      <c r="G13" s="7"/>
      <c r="H13" s="7"/>
      <c r="I13" s="7">
        <v>155</v>
      </c>
      <c r="J13" s="8">
        <f>SUM(G13:I13)</f>
        <v>155</v>
      </c>
      <c r="K13" s="7"/>
      <c r="L13" s="7"/>
      <c r="M13" s="7"/>
      <c r="N13" s="8">
        <f>SUM(K13:M13)</f>
        <v>0</v>
      </c>
      <c r="O13" s="7"/>
      <c r="P13" s="7">
        <v>170.25</v>
      </c>
      <c r="Q13" s="7"/>
      <c r="R13" s="8">
        <f>SUM(O13:Q13)</f>
        <v>170.25</v>
      </c>
      <c r="S13" s="12">
        <f t="shared" si="4"/>
        <v>16765.5</v>
      </c>
    </row>
    <row r="14" spans="1:23" x14ac:dyDescent="0.25">
      <c r="A14" s="14"/>
      <c r="B14" s="1" t="s">
        <v>5</v>
      </c>
      <c r="C14" s="7"/>
      <c r="D14" s="7"/>
      <c r="E14" s="7">
        <v>645.89</v>
      </c>
      <c r="F14" s="8">
        <f t="shared" ref="F14:F15" si="6">SUM(C14:E14)</f>
        <v>645.89</v>
      </c>
      <c r="G14" s="7">
        <v>361</v>
      </c>
      <c r="H14" s="7"/>
      <c r="I14" s="7"/>
      <c r="J14" s="8">
        <f t="shared" ref="J14" si="7">SUM(G14:I14)</f>
        <v>361</v>
      </c>
      <c r="K14" s="7">
        <v>3332</v>
      </c>
      <c r="L14" s="7">
        <v>1552.54</v>
      </c>
      <c r="M14" s="7">
        <v>624.15</v>
      </c>
      <c r="N14" s="8">
        <f>SUM(K14:M14)</f>
        <v>5508.69</v>
      </c>
      <c r="O14" s="7">
        <v>1227.5</v>
      </c>
      <c r="P14" s="7"/>
      <c r="Q14" s="7">
        <v>4035.8</v>
      </c>
      <c r="R14" s="8">
        <f t="shared" ref="R14:R15" si="8">SUM(O14:Q14)</f>
        <v>5263.3</v>
      </c>
      <c r="S14" s="12">
        <f t="shared" si="4"/>
        <v>11778.880000000001</v>
      </c>
    </row>
    <row r="15" spans="1:23" x14ac:dyDescent="0.25">
      <c r="A15" s="14"/>
      <c r="B15" s="1" t="s">
        <v>9</v>
      </c>
      <c r="C15" s="7"/>
      <c r="D15" s="7">
        <v>3939.8</v>
      </c>
      <c r="E15" s="7" t="s">
        <v>31</v>
      </c>
      <c r="F15" s="8">
        <f t="shared" si="6"/>
        <v>3939.8</v>
      </c>
      <c r="G15" s="7">
        <v>762</v>
      </c>
      <c r="H15" s="7">
        <v>749</v>
      </c>
      <c r="I15" s="7"/>
      <c r="J15" s="8"/>
      <c r="K15" s="7"/>
      <c r="L15" s="7">
        <v>2775.05</v>
      </c>
      <c r="M15" s="7">
        <v>1555</v>
      </c>
      <c r="N15" s="8">
        <f t="shared" ref="N15" si="9">SUM(K15:M15)</f>
        <v>4330.05</v>
      </c>
      <c r="O15" s="7"/>
      <c r="P15" s="7"/>
      <c r="Q15" s="7"/>
      <c r="R15" s="8">
        <f t="shared" si="8"/>
        <v>0</v>
      </c>
      <c r="S15" s="12">
        <f>SUM(F15,K14,N15,R15)</f>
        <v>11601.85</v>
      </c>
    </row>
    <row r="16" spans="1:23" x14ac:dyDescent="0.25">
      <c r="A16" s="1"/>
      <c r="B16" s="3" t="s">
        <v>28</v>
      </c>
      <c r="C16" s="8">
        <f>SUM(C13:C15)</f>
        <v>422.75</v>
      </c>
      <c r="D16" s="8">
        <f t="shared" ref="D16:Q16" si="10">SUM(D13:D15)</f>
        <v>4009.8</v>
      </c>
      <c r="E16" s="8">
        <f t="shared" si="10"/>
        <v>16593.39</v>
      </c>
      <c r="F16" s="8">
        <f>SUM(C16:E16)</f>
        <v>21025.94</v>
      </c>
      <c r="G16" s="8">
        <f t="shared" si="10"/>
        <v>1123</v>
      </c>
      <c r="H16" s="8">
        <f t="shared" si="10"/>
        <v>749</v>
      </c>
      <c r="I16" s="8">
        <f t="shared" si="10"/>
        <v>155</v>
      </c>
      <c r="J16" s="8">
        <f>SUM(G16:I16)</f>
        <v>2027</v>
      </c>
      <c r="K16" s="8">
        <f t="shared" si="10"/>
        <v>3332</v>
      </c>
      <c r="L16" s="8">
        <f t="shared" si="10"/>
        <v>4327.59</v>
      </c>
      <c r="M16" s="8">
        <f t="shared" si="10"/>
        <v>2179.15</v>
      </c>
      <c r="N16" s="8">
        <f>SUM(K16:M16)</f>
        <v>9838.74</v>
      </c>
      <c r="O16" s="8">
        <f t="shared" si="10"/>
        <v>1227.5</v>
      </c>
      <c r="P16" s="8">
        <f t="shared" si="10"/>
        <v>170.25</v>
      </c>
      <c r="Q16" s="8">
        <f t="shared" si="10"/>
        <v>4035.8</v>
      </c>
      <c r="R16" s="8">
        <f>SUM(O16:Q16)</f>
        <v>5433.55</v>
      </c>
      <c r="S16" s="13">
        <f t="shared" si="4"/>
        <v>38325.230000000003</v>
      </c>
      <c r="T16" s="4"/>
      <c r="U16" s="4"/>
      <c r="V16" s="4"/>
      <c r="W16" s="5"/>
    </row>
    <row r="17" spans="1:19" x14ac:dyDescent="0.25">
      <c r="A17" s="14" t="s">
        <v>6</v>
      </c>
      <c r="B17" s="1" t="s">
        <v>7</v>
      </c>
      <c r="C17" s="7">
        <v>5311.09</v>
      </c>
      <c r="D17" s="7">
        <v>2420</v>
      </c>
      <c r="E17" s="7">
        <v>5555</v>
      </c>
      <c r="F17" s="8">
        <f>SUM(C17:E17)</f>
        <v>13286.09</v>
      </c>
      <c r="G17" s="7">
        <v>8694.3100000000013</v>
      </c>
      <c r="H17" s="7">
        <v>5915.55</v>
      </c>
      <c r="I17" s="7">
        <v>477</v>
      </c>
      <c r="J17" s="8">
        <f>SUM(G17:I17)</f>
        <v>15086.86</v>
      </c>
      <c r="K17" s="7">
        <v>493</v>
      </c>
      <c r="L17" s="7">
        <v>599.25</v>
      </c>
      <c r="M17" s="7"/>
      <c r="N17" s="8">
        <f>SUM(K17:M17)</f>
        <v>1092.25</v>
      </c>
      <c r="O17" s="7"/>
      <c r="P17" s="7">
        <v>6116.7</v>
      </c>
      <c r="Q17" s="7">
        <v>6789.0499999999993</v>
      </c>
      <c r="R17" s="8">
        <f>SUM(O17:Q17)</f>
        <v>12905.75</v>
      </c>
      <c r="S17" s="12">
        <f t="shared" si="4"/>
        <v>42370.95</v>
      </c>
    </row>
    <row r="18" spans="1:19" x14ac:dyDescent="0.25">
      <c r="A18" s="14"/>
      <c r="B18" s="1" t="s">
        <v>10</v>
      </c>
      <c r="C18" s="7">
        <v>1764</v>
      </c>
      <c r="D18" s="7"/>
      <c r="E18" s="7">
        <v>1208.5999999999999</v>
      </c>
      <c r="F18" s="8">
        <f t="shared" ref="F18:F19" si="11">SUM(C18:E18)</f>
        <v>2972.6</v>
      </c>
      <c r="G18" s="7"/>
      <c r="H18" s="7"/>
      <c r="I18" s="7"/>
      <c r="J18" s="8">
        <f t="shared" ref="J18:J19" si="12">SUM(G18:I18)</f>
        <v>0</v>
      </c>
      <c r="K18" s="7"/>
      <c r="L18" s="7">
        <v>758.5</v>
      </c>
      <c r="M18" s="7">
        <v>691</v>
      </c>
      <c r="N18" s="8">
        <f t="shared" ref="N18:N19" si="13">SUM(K18:M18)</f>
        <v>1449.5</v>
      </c>
      <c r="O18" s="7">
        <v>481</v>
      </c>
      <c r="P18" s="7">
        <v>1080</v>
      </c>
      <c r="Q18" s="7">
        <v>446.6</v>
      </c>
      <c r="R18" s="8">
        <f t="shared" ref="R18:R19" si="14">SUM(O18:Q18)</f>
        <v>2007.6</v>
      </c>
      <c r="S18" s="12">
        <f t="shared" si="4"/>
        <v>6429.7000000000007</v>
      </c>
    </row>
    <row r="19" spans="1:19" x14ac:dyDescent="0.25">
      <c r="A19" s="14"/>
      <c r="B19" s="1" t="s">
        <v>11</v>
      </c>
      <c r="C19" s="7">
        <v>336</v>
      </c>
      <c r="D19" s="7">
        <v>1358.25</v>
      </c>
      <c r="E19" s="7">
        <v>6865</v>
      </c>
      <c r="F19" s="8">
        <f t="shared" si="11"/>
        <v>8559.25</v>
      </c>
      <c r="G19" s="7">
        <v>491.5</v>
      </c>
      <c r="H19" s="7"/>
      <c r="I19" s="7">
        <v>2142.9</v>
      </c>
      <c r="J19" s="8">
        <f t="shared" si="12"/>
        <v>2634.4</v>
      </c>
      <c r="K19" s="7"/>
      <c r="L19" s="7"/>
      <c r="M19" s="7"/>
      <c r="N19" s="8">
        <f t="shared" si="13"/>
        <v>0</v>
      </c>
      <c r="O19" s="7">
        <v>1704</v>
      </c>
      <c r="P19" s="7">
        <v>600</v>
      </c>
      <c r="Q19" s="7">
        <v>2281.85</v>
      </c>
      <c r="R19" s="8">
        <f t="shared" si="14"/>
        <v>4585.8500000000004</v>
      </c>
      <c r="S19" s="12">
        <f t="shared" si="4"/>
        <v>15779.5</v>
      </c>
    </row>
    <row r="20" spans="1:19" x14ac:dyDescent="0.25">
      <c r="B20" s="3" t="s">
        <v>29</v>
      </c>
      <c r="C20" s="8">
        <f>SUM(C17:C19)</f>
        <v>7411.09</v>
      </c>
      <c r="D20" s="8">
        <f t="shared" ref="D20:Q20" si="15">SUM(D17:D19)</f>
        <v>3778.25</v>
      </c>
      <c r="E20" s="8">
        <f t="shared" si="15"/>
        <v>13628.6</v>
      </c>
      <c r="F20" s="8">
        <f>SUM(C20:E20)</f>
        <v>24817.940000000002</v>
      </c>
      <c r="G20" s="8">
        <f t="shared" si="15"/>
        <v>9185.8100000000013</v>
      </c>
      <c r="H20" s="8">
        <f t="shared" si="15"/>
        <v>5915.55</v>
      </c>
      <c r="I20" s="8">
        <f t="shared" si="15"/>
        <v>2619.9</v>
      </c>
      <c r="J20" s="8">
        <f>SUM(G20:I20)</f>
        <v>17721.260000000002</v>
      </c>
      <c r="K20" s="8">
        <f t="shared" si="15"/>
        <v>493</v>
      </c>
      <c r="L20" s="8">
        <f t="shared" si="15"/>
        <v>1357.75</v>
      </c>
      <c r="M20" s="8">
        <f t="shared" si="15"/>
        <v>691</v>
      </c>
      <c r="N20" s="8">
        <f>SUM(K20:M20)</f>
        <v>2541.75</v>
      </c>
      <c r="O20" s="8">
        <f t="shared" si="15"/>
        <v>2185</v>
      </c>
      <c r="P20" s="8">
        <f t="shared" si="15"/>
        <v>7796.7</v>
      </c>
      <c r="Q20" s="8">
        <f t="shared" si="15"/>
        <v>9517.5</v>
      </c>
      <c r="R20" s="8">
        <f>SUM(O20:Q20)</f>
        <v>19499.2</v>
      </c>
      <c r="S20" s="13">
        <f t="shared" si="4"/>
        <v>64580.150000000009</v>
      </c>
    </row>
    <row r="21" spans="1:19" ht="15.75" x14ac:dyDescent="0.25">
      <c r="B21" s="6" t="s">
        <v>30</v>
      </c>
      <c r="C21" s="9">
        <f>SUM(C12,C16,C20)</f>
        <v>22643.760000000002</v>
      </c>
      <c r="D21" s="9">
        <f t="shared" ref="D21:Q21" si="16">SUM(D12,D16,D20)</f>
        <v>19500.080000000002</v>
      </c>
      <c r="E21" s="9">
        <f t="shared" si="16"/>
        <v>36216.89</v>
      </c>
      <c r="F21" s="9">
        <f>F12+F16+F20</f>
        <v>78360.73000000001</v>
      </c>
      <c r="G21" s="9">
        <f t="shared" si="16"/>
        <v>17779.560000000001</v>
      </c>
      <c r="H21" s="9">
        <f t="shared" si="16"/>
        <v>9964.6500000000015</v>
      </c>
      <c r="I21" s="9">
        <f t="shared" si="16"/>
        <v>4127.3999999999996</v>
      </c>
      <c r="J21" s="9">
        <f>J12+J16+J20</f>
        <v>31871.61</v>
      </c>
      <c r="K21" s="9">
        <f t="shared" si="16"/>
        <v>10356</v>
      </c>
      <c r="L21" s="9">
        <f t="shared" si="16"/>
        <v>19486.940000000002</v>
      </c>
      <c r="M21" s="9">
        <f t="shared" si="16"/>
        <v>7672.6299999999992</v>
      </c>
      <c r="N21" s="9">
        <f>N12+N16+N20</f>
        <v>37515.57</v>
      </c>
      <c r="O21" s="9">
        <f t="shared" si="16"/>
        <v>9613.2999999999993</v>
      </c>
      <c r="P21" s="9">
        <f t="shared" si="16"/>
        <v>12349.05</v>
      </c>
      <c r="Q21" s="9">
        <f t="shared" si="16"/>
        <v>36440.099999999991</v>
      </c>
      <c r="R21" s="9">
        <f>R12+R16+R20</f>
        <v>58402.45</v>
      </c>
      <c r="S21" s="9">
        <f>S12+S16+S20</f>
        <v>206150.36</v>
      </c>
    </row>
  </sheetData>
  <mergeCells count="4">
    <mergeCell ref="A5:S5"/>
    <mergeCell ref="A8:A11"/>
    <mergeCell ref="A13:A15"/>
    <mergeCell ref="A17:A1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8" sqref="G8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Ejercicio 1</vt:lpstr>
      <vt:lpstr>Ejercicio 2</vt:lpstr>
      <vt:lpstr>Ejercicio 3</vt:lpstr>
      <vt:lpstr>Ejercicio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Percy</dc:creator>
  <cp:lastModifiedBy>Sergio Bazo</cp:lastModifiedBy>
  <dcterms:created xsi:type="dcterms:W3CDTF">2014-06-30T18:40:04Z</dcterms:created>
  <dcterms:modified xsi:type="dcterms:W3CDTF">2017-10-16T15:44:39Z</dcterms:modified>
</cp:coreProperties>
</file>